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<sst xmlns="http://schemas.openxmlformats.org/spreadsheetml/2006/main" count="76" uniqueCount="52">
  <si>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Titrator</t>
  </si>
  <si>
    <t>#3</t>
  </si>
  <si>
    <t>Burret</t>
  </si>
  <si>
    <t>#1</t>
  </si>
  <si>
    <t>Thio</t>
  </si>
  <si>
    <t>17.5g/L</t>
  </si>
  <si>
    <t>Bottles</t>
  </si>
  <si>
    <t>wheaton</t>
  </si>
  <si>
    <t>R1</t>
  </si>
  <si>
    <t>R2</t>
  </si>
  <si>
    <t>final</t>
  </si>
  <si>
    <t>new bottle</t>
  </si>
  <si>
    <t>Charles Featherstone</t>
  </si>
  <si>
    <t>Green</t>
  </si>
  <si>
    <t>Average</t>
  </si>
  <si>
    <t>FINAL BLANK</t>
  </si>
  <si>
    <t>BLANKS 03/08/2018</t>
  </si>
  <si>
    <t>Standard</t>
  </si>
  <si>
    <t>Endpoint</t>
  </si>
  <si>
    <t>to high did not use</t>
  </si>
  <si>
    <t>STDEV</t>
  </si>
  <si>
    <t>STANDARDS 03/11/2018</t>
  </si>
  <si>
    <t>Cleaned electrode with nitric acid</t>
  </si>
  <si>
    <t>Dummy 1</t>
  </si>
  <si>
    <t>Dummy 2</t>
  </si>
  <si>
    <t>Dummy 3</t>
  </si>
  <si>
    <t>Dummy 4</t>
  </si>
  <si>
    <t>Dummy 5</t>
  </si>
  <si>
    <t>Dummy 6</t>
  </si>
  <si>
    <t>First sample run did not use in average</t>
  </si>
  <si>
    <t>Dummy Samples from UW</t>
  </si>
  <si>
    <t>Changed slope to 4 and speed to 0.8</t>
  </si>
  <si>
    <t>PNE 2018 (March 7 - April 14)</t>
  </si>
  <si>
    <t>STANDARDS  03/08/2018</t>
  </si>
  <si>
    <t>Tightened dispensers</t>
  </si>
  <si>
    <t>BLANKS 03/24/2018</t>
  </si>
  <si>
    <t>STANDARDS 03/24/2018</t>
  </si>
  <si>
    <t>Did not use to high</t>
  </si>
  <si>
    <t>Start of Station 7 the burette #1 broke and was replaced with burette 41.  The first 2 samples were lost.</t>
  </si>
  <si>
    <t>Station 016 switched to forward winch</t>
  </si>
  <si>
    <t>Analyzed Flask 116R (sta. 20) after Flask 118 from station 19, then finished running station 19</t>
  </si>
  <si>
    <t>Changed slope to 4.5 starting with station 034</t>
  </si>
  <si>
    <t>Ran new standard and blank before Station 21.  Refilled Reagent 1 and 2, acid, thio and KIO3</t>
  </si>
  <si>
    <t>Station 039 may have left flas number as 245, instead of entering 246</t>
  </si>
  <si>
    <t>Station 043 Flask 193, Niskin 20 was run as Niskin 1</t>
  </si>
  <si>
    <t>Station 044 Flask 195-198, run date was entered as 29th, but should be changed to the 30th</t>
  </si>
  <si>
    <t>Station 045 1st sample Flask 235 was entered as Niskin 1, should be Niskin 3</t>
  </si>
  <si>
    <t>Station 045 2nd sample Flask 236 was entered as Niskin 2, should be Niskin 4</t>
  </si>
  <si>
    <t>Station 048 last sample Flask 24R was entered as Niskin 2, should be Niskin 22</t>
  </si>
  <si>
    <t>Dummy samples run after cleaning with nitric acid and before doing</t>
  </si>
  <si>
    <t xml:space="preserve"> a new standard</t>
  </si>
  <si>
    <t>NOTES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</si>
</sst>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8"/>
      </left>
      <right style="hair">
        <color indexed="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2" fontId="0" fillId="0" borderId="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75">
      <selection activeCell="L87" sqref="L87"/>
    </sheetView>
  </sheetViews>
  <sheetFormatPr defaultColWidth="11.57421875" defaultRowHeight="12.75"/>
  <cols>
    <col min="1" max="1" width="11.57421875" style="0" customWidth="1"/>
    <col min="2" max="2" width="15.8515625" style="0" customWidth="1"/>
    <col min="3" max="7" width="11.57421875" style="0" customWidth="1"/>
    <col min="8" max="8" width="9.8515625" style="0" customWidth="1"/>
    <col min="9" max="10" width="11.57421875" style="0" customWidth="1"/>
    <col min="11" max="11" width="8.57421875" style="33" customWidth="1"/>
    <col min="12" max="12" width="11.57421875" style="33" customWidth="1"/>
  </cols>
  <sheetData>
    <row r="1" spans="1:2" ht="18">
      <c r="A1" s="27" t="s">
        <v>32</v>
      </c>
      <c r="B1" s="27"/>
    </row>
    <row r="2" spans="1:2" ht="12.75">
      <c r="A2" s="31" t="s">
        <v>12</v>
      </c>
      <c r="B2" s="30"/>
    </row>
    <row r="3" spans="1:2" ht="12.75">
      <c r="A3" s="30"/>
      <c r="B3" s="30"/>
    </row>
    <row r="5" spans="1:2" ht="12.75">
      <c r="A5" t="s">
        <v>0</v>
      </c>
      <c r="B5" t="s">
        <v>1</v>
      </c>
    </row>
    <row r="6" spans="1:2" ht="12.75">
      <c r="A6" t="s">
        <v>2</v>
      </c>
      <c r="B6" t="s">
        <v>3</v>
      </c>
    </row>
    <row r="7" spans="1:2" ht="12.75">
      <c r="A7" t="s">
        <v>4</v>
      </c>
      <c r="B7" t="s">
        <v>5</v>
      </c>
    </row>
    <row r="8" spans="1:4" ht="12.75">
      <c r="A8" t="s">
        <v>6</v>
      </c>
      <c r="B8" t="s">
        <v>13</v>
      </c>
      <c r="D8" s="26"/>
    </row>
    <row r="9" spans="1:2" ht="12.75">
      <c r="A9" t="s">
        <v>7</v>
      </c>
      <c r="B9" t="s">
        <v>3</v>
      </c>
    </row>
    <row r="13" spans="1:2" ht="18">
      <c r="A13" s="24" t="s">
        <v>16</v>
      </c>
      <c r="B13" s="25"/>
    </row>
    <row r="14" spans="1:11" ht="12.75">
      <c r="A14" s="31"/>
      <c r="B14" s="30"/>
      <c r="C14" s="30"/>
      <c r="D14" s="30"/>
      <c r="E14" s="36" t="s">
        <v>15</v>
      </c>
      <c r="F14" s="36"/>
      <c r="G14" s="36"/>
      <c r="H14" s="37"/>
      <c r="I14" s="37"/>
      <c r="J14" s="37"/>
      <c r="K14" s="37"/>
    </row>
    <row r="15" spans="1:7" ht="13.5" thickBot="1">
      <c r="A15" s="6" t="s">
        <v>8</v>
      </c>
      <c r="B15" s="6" t="s">
        <v>9</v>
      </c>
      <c r="C15" s="6" t="s">
        <v>10</v>
      </c>
      <c r="E15" s="5" t="s">
        <v>8</v>
      </c>
      <c r="F15" s="5" t="s">
        <v>9</v>
      </c>
      <c r="G15" s="5"/>
    </row>
    <row r="16" spans="1:7" ht="14.25" thickBot="1" thickTop="1">
      <c r="A16" s="7">
        <v>76</v>
      </c>
      <c r="B16" s="7">
        <v>64.78</v>
      </c>
      <c r="C16" s="7">
        <f aca="true" t="shared" si="0" ref="C16:C22">A16-B16</f>
        <v>11.219999999999999</v>
      </c>
      <c r="E16" s="10">
        <v>65.53</v>
      </c>
      <c r="F16" s="10">
        <v>64.78</v>
      </c>
      <c r="G16" s="11">
        <v>0.75</v>
      </c>
    </row>
    <row r="17" spans="1:7" ht="13.5" thickTop="1">
      <c r="A17" s="7">
        <v>72.76</v>
      </c>
      <c r="B17" s="7">
        <v>65.28</v>
      </c>
      <c r="C17" s="7">
        <f t="shared" si="0"/>
        <v>7.480000000000004</v>
      </c>
      <c r="E17" s="2"/>
      <c r="F17" s="2"/>
      <c r="G17" s="2"/>
    </row>
    <row r="18" spans="1:7" ht="12.75">
      <c r="A18" s="7">
        <v>76</v>
      </c>
      <c r="B18" s="7">
        <v>66.28</v>
      </c>
      <c r="C18" s="7">
        <f t="shared" si="0"/>
        <v>9.719999999999999</v>
      </c>
      <c r="E18" s="2"/>
      <c r="F18" s="2"/>
      <c r="G18" s="2"/>
    </row>
    <row r="19" spans="1:8" ht="12.75">
      <c r="A19" s="7">
        <v>70.52</v>
      </c>
      <c r="B19" s="7">
        <v>66.25</v>
      </c>
      <c r="C19" s="7">
        <f t="shared" si="0"/>
        <v>4.269999999999996</v>
      </c>
      <c r="E19" s="2"/>
      <c r="F19" s="2"/>
      <c r="G19" s="2"/>
      <c r="H19" s="2"/>
    </row>
    <row r="20" spans="1:8" ht="12.75">
      <c r="A20" s="7">
        <v>72.51</v>
      </c>
      <c r="B20" s="7">
        <v>66.03</v>
      </c>
      <c r="C20" s="7">
        <f t="shared" si="0"/>
        <v>6.480000000000004</v>
      </c>
      <c r="E20" s="2"/>
      <c r="F20" s="2"/>
      <c r="G20" s="2"/>
      <c r="H20" s="2"/>
    </row>
    <row r="21" spans="1:8" ht="12.75">
      <c r="A21" s="7">
        <v>71.51</v>
      </c>
      <c r="B21" s="7">
        <v>65.28</v>
      </c>
      <c r="C21" s="7">
        <f t="shared" si="0"/>
        <v>6.230000000000004</v>
      </c>
      <c r="E21" s="2"/>
      <c r="F21" s="2"/>
      <c r="G21" s="2"/>
      <c r="H21" s="2"/>
    </row>
    <row r="22" spans="1:8" ht="13.5" thickBot="1">
      <c r="A22" s="12">
        <v>65.53</v>
      </c>
      <c r="B22" s="12">
        <v>64.78</v>
      </c>
      <c r="C22" s="12">
        <f t="shared" si="0"/>
        <v>0.75</v>
      </c>
      <c r="E22" s="2"/>
      <c r="F22" s="2"/>
      <c r="G22" s="2"/>
      <c r="H22" s="2"/>
    </row>
    <row r="23" spans="1:8" ht="13.5" thickTop="1">
      <c r="A23" s="4"/>
      <c r="B23" s="4" t="s">
        <v>14</v>
      </c>
      <c r="C23" s="7">
        <f>AVERAGE(C17,C18,C19,C20,C21,C22)</f>
        <v>5.821666666666668</v>
      </c>
      <c r="E23" s="2"/>
      <c r="F23" s="2"/>
      <c r="G23" s="2"/>
      <c r="H23" s="2"/>
    </row>
    <row r="24" spans="3:8" ht="12.75">
      <c r="C24" s="3"/>
      <c r="E24" s="2"/>
      <c r="F24" s="2"/>
      <c r="G24" s="2"/>
      <c r="H24" s="2"/>
    </row>
    <row r="25" spans="3:8" ht="12.75">
      <c r="C25" s="3"/>
      <c r="E25" s="2"/>
      <c r="F25" s="2"/>
      <c r="G25" s="2"/>
      <c r="H25" s="2"/>
    </row>
    <row r="26" spans="1:8" ht="18">
      <c r="A26" s="24" t="s">
        <v>33</v>
      </c>
      <c r="B26" s="1"/>
      <c r="C26" s="3"/>
      <c r="E26" s="2"/>
      <c r="F26" s="2"/>
      <c r="G26" s="2"/>
      <c r="H26" s="2"/>
    </row>
    <row r="27" spans="1:8" ht="12.75">
      <c r="A27" t="s">
        <v>11</v>
      </c>
      <c r="E27" s="2"/>
      <c r="F27" s="2"/>
      <c r="G27" s="2"/>
      <c r="H27" s="2"/>
    </row>
    <row r="28" spans="5:8" ht="12.75">
      <c r="E28" s="2"/>
      <c r="F28" s="2"/>
      <c r="G28" s="2"/>
      <c r="H28" s="2"/>
    </row>
    <row r="29" spans="1:8" ht="13.5" thickBot="1">
      <c r="A29" s="6" t="s">
        <v>17</v>
      </c>
      <c r="B29" s="6" t="s">
        <v>18</v>
      </c>
      <c r="E29" s="2"/>
      <c r="F29" s="2"/>
      <c r="G29" s="2"/>
      <c r="H29" s="2"/>
    </row>
    <row r="30" spans="1:8" ht="13.5" thickTop="1">
      <c r="A30" s="8">
        <v>1</v>
      </c>
      <c r="B30" s="8">
        <v>724.17</v>
      </c>
      <c r="C30" t="s">
        <v>19</v>
      </c>
      <c r="E30" s="2"/>
      <c r="F30" s="2"/>
      <c r="G30" s="2"/>
      <c r="H30" s="2"/>
    </row>
    <row r="31" spans="1:8" ht="12.75">
      <c r="A31" s="8">
        <v>2</v>
      </c>
      <c r="B31" s="8">
        <v>718.63</v>
      </c>
      <c r="C31" t="s">
        <v>19</v>
      </c>
      <c r="E31" s="2"/>
      <c r="F31" s="2"/>
      <c r="G31" s="2"/>
      <c r="H31" s="2"/>
    </row>
    <row r="32" spans="1:2" ht="12.75">
      <c r="A32" s="8">
        <v>3</v>
      </c>
      <c r="B32" s="8">
        <v>715.83</v>
      </c>
    </row>
    <row r="33" spans="1:2" ht="12.75">
      <c r="A33" s="8">
        <v>4</v>
      </c>
      <c r="B33" s="8">
        <v>714.38</v>
      </c>
    </row>
    <row r="34" spans="1:5" ht="13.5" thickBot="1">
      <c r="A34" s="9">
        <v>5</v>
      </c>
      <c r="B34" s="9">
        <v>714.38</v>
      </c>
      <c r="E34" s="1"/>
    </row>
    <row r="35" spans="1:8" ht="13.5" thickTop="1">
      <c r="A35" t="s">
        <v>14</v>
      </c>
      <c r="B35" s="13">
        <f>AVERAGE(B32:B34)</f>
        <v>714.8633333333333</v>
      </c>
      <c r="E35" s="1"/>
      <c r="F35" s="1"/>
      <c r="G35" s="1"/>
      <c r="H35" s="1"/>
    </row>
    <row r="36" spans="1:2" ht="12.75">
      <c r="A36" t="s">
        <v>20</v>
      </c>
      <c r="B36" s="14">
        <f>STDEV(B32:B34)</f>
        <v>0.8371578903249837</v>
      </c>
    </row>
    <row r="37" spans="1:10" ht="13.5" thickBot="1">
      <c r="A37" s="20"/>
      <c r="B37" s="21"/>
      <c r="C37" s="20"/>
      <c r="D37" s="20"/>
      <c r="E37" s="20"/>
      <c r="F37" s="20"/>
      <c r="G37" s="20"/>
      <c r="H37" s="20"/>
      <c r="I37" s="20"/>
      <c r="J37" s="20"/>
    </row>
    <row r="38" ht="12.75">
      <c r="B38" s="14"/>
    </row>
    <row r="39" spans="1:6" ht="12.75">
      <c r="A39" t="s">
        <v>22</v>
      </c>
      <c r="B39" s="14"/>
      <c r="F39" t="s">
        <v>34</v>
      </c>
    </row>
    <row r="40" ht="12.75">
      <c r="F40" t="s">
        <v>49</v>
      </c>
    </row>
    <row r="41" spans="1:6" ht="20.25">
      <c r="A41" s="23" t="s">
        <v>21</v>
      </c>
      <c r="F41" t="s">
        <v>50</v>
      </c>
    </row>
    <row r="42" spans="3:4" ht="12.75">
      <c r="C42" s="1"/>
      <c r="D42" s="1"/>
    </row>
    <row r="43" spans="1:7" ht="13.5" thickBot="1">
      <c r="A43" t="s">
        <v>31</v>
      </c>
      <c r="C43" s="1"/>
      <c r="D43" s="1"/>
      <c r="F43" s="19" t="s">
        <v>30</v>
      </c>
      <c r="G43" s="19"/>
    </row>
    <row r="44" spans="1:9" ht="14.25" thickBot="1" thickTop="1">
      <c r="A44" s="6" t="s">
        <v>17</v>
      </c>
      <c r="B44" s="6" t="s">
        <v>18</v>
      </c>
      <c r="F44" t="s">
        <v>23</v>
      </c>
      <c r="G44">
        <v>206.472</v>
      </c>
      <c r="H44" t="s">
        <v>29</v>
      </c>
      <c r="I44" s="1"/>
    </row>
    <row r="45" spans="1:7" ht="13.5" thickTop="1">
      <c r="A45" s="8">
        <v>1</v>
      </c>
      <c r="B45" s="8">
        <v>720.89</v>
      </c>
      <c r="C45" t="s">
        <v>19</v>
      </c>
      <c r="F45" t="s">
        <v>24</v>
      </c>
      <c r="G45" s="16">
        <v>205.051</v>
      </c>
    </row>
    <row r="46" spans="1:7" ht="12.75">
      <c r="A46" s="8">
        <v>2</v>
      </c>
      <c r="B46" s="15">
        <v>714.24</v>
      </c>
      <c r="F46" t="s">
        <v>25</v>
      </c>
      <c r="G46" s="16">
        <v>204.758</v>
      </c>
    </row>
    <row r="47" spans="1:7" ht="12.75">
      <c r="A47" s="8">
        <v>3</v>
      </c>
      <c r="B47" s="15">
        <v>715.2</v>
      </c>
      <c r="F47" t="s">
        <v>26</v>
      </c>
      <c r="G47" s="16">
        <v>204.512</v>
      </c>
    </row>
    <row r="48" spans="1:8" ht="12.75">
      <c r="A48" s="8">
        <v>4</v>
      </c>
      <c r="B48" s="15">
        <v>717.86</v>
      </c>
      <c r="C48" t="s">
        <v>19</v>
      </c>
      <c r="F48" t="s">
        <v>27</v>
      </c>
      <c r="G48" s="16">
        <v>205.161</v>
      </c>
      <c r="H48" s="1"/>
    </row>
    <row r="49" spans="1:7" ht="13.5" thickBot="1">
      <c r="A49" s="9">
        <v>5</v>
      </c>
      <c r="B49" s="12">
        <v>714.05</v>
      </c>
      <c r="F49" s="17" t="s">
        <v>28</v>
      </c>
      <c r="G49" s="18">
        <v>204.65</v>
      </c>
    </row>
    <row r="50" spans="1:7" ht="13.5" thickTop="1">
      <c r="A50" t="s">
        <v>14</v>
      </c>
      <c r="B50" s="13">
        <f>AVERAGE((B46,B47,B49))</f>
        <v>714.4966666666666</v>
      </c>
      <c r="F50" t="s">
        <v>14</v>
      </c>
      <c r="G50" s="16">
        <f>AVERAGE(G45:G49)</f>
        <v>204.8264</v>
      </c>
    </row>
    <row r="51" spans="1:7" ht="12.75">
      <c r="A51" t="s">
        <v>20</v>
      </c>
      <c r="B51" s="14">
        <f>STDEV((B46,B47,B49))</f>
        <v>0.6164684366075714</v>
      </c>
      <c r="F51" t="s">
        <v>20</v>
      </c>
      <c r="G51" s="16">
        <f>STDEV(G45:G49)</f>
        <v>0.27250926589750657</v>
      </c>
    </row>
    <row r="52" spans="1:11" ht="13.5" thickBot="1">
      <c r="A52" s="20"/>
      <c r="B52" s="20"/>
      <c r="C52" s="20"/>
      <c r="D52" s="20"/>
      <c r="E52" s="20"/>
      <c r="F52" s="20"/>
      <c r="G52" s="20"/>
      <c r="H52" s="20"/>
      <c r="I52" s="22"/>
      <c r="J52" s="22"/>
      <c r="K52" s="34"/>
    </row>
    <row r="55" ht="18">
      <c r="A55" s="24" t="s">
        <v>35</v>
      </c>
    </row>
    <row r="56" ht="15" customHeight="1"/>
    <row r="57" spans="1:7" ht="13.5" thickBot="1">
      <c r="A57" s="6" t="s">
        <v>8</v>
      </c>
      <c r="B57" s="6" t="s">
        <v>9</v>
      </c>
      <c r="C57" s="6" t="s">
        <v>10</v>
      </c>
      <c r="E57" s="32" t="s">
        <v>15</v>
      </c>
      <c r="F57" s="32"/>
      <c r="G57" s="32"/>
    </row>
    <row r="58" spans="1:7" ht="14.25" thickBot="1" thickTop="1">
      <c r="A58" s="7">
        <v>72.47</v>
      </c>
      <c r="B58" s="7">
        <v>66.43</v>
      </c>
      <c r="C58" s="7">
        <f aca="true" t="shared" si="1" ref="C58:C69">A58-B58</f>
        <v>6.039999999999992</v>
      </c>
      <c r="E58" s="5" t="s">
        <v>8</v>
      </c>
      <c r="F58" s="5" t="s">
        <v>9</v>
      </c>
      <c r="G58" s="5"/>
    </row>
    <row r="59" spans="1:7" ht="14.25" thickBot="1" thickTop="1">
      <c r="A59" s="7">
        <v>69.95</v>
      </c>
      <c r="B59" s="7">
        <v>65.68</v>
      </c>
      <c r="C59" s="7">
        <f t="shared" si="1"/>
        <v>4.269999999999996</v>
      </c>
      <c r="E59" s="10">
        <v>70.2</v>
      </c>
      <c r="F59" s="10">
        <v>69.7</v>
      </c>
      <c r="G59" s="11">
        <v>0.5</v>
      </c>
    </row>
    <row r="60" spans="1:3" ht="13.5" thickTop="1">
      <c r="A60" s="7">
        <v>69.95</v>
      </c>
      <c r="B60" s="7">
        <v>64.42</v>
      </c>
      <c r="C60" s="7">
        <f t="shared" si="1"/>
        <v>5.530000000000001</v>
      </c>
    </row>
    <row r="61" spans="1:3" ht="12.75">
      <c r="A61" s="7">
        <v>70.71</v>
      </c>
      <c r="B61" s="7">
        <v>65.68</v>
      </c>
      <c r="C61" s="7">
        <f t="shared" si="1"/>
        <v>5.029999999999987</v>
      </c>
    </row>
    <row r="62" spans="1:3" ht="12.75">
      <c r="A62" s="7">
        <v>64.92</v>
      </c>
      <c r="B62" s="7">
        <v>65.17</v>
      </c>
      <c r="C62" s="7">
        <f t="shared" si="1"/>
        <v>-0.25</v>
      </c>
    </row>
    <row r="63" spans="1:3" ht="12.75">
      <c r="A63" s="7">
        <v>71.97</v>
      </c>
      <c r="B63" s="7">
        <v>66.18</v>
      </c>
      <c r="C63" s="7">
        <f t="shared" si="1"/>
        <v>5.789999999999992</v>
      </c>
    </row>
    <row r="64" spans="1:3" ht="12.75">
      <c r="A64" s="15">
        <v>64.67</v>
      </c>
      <c r="B64" s="15">
        <v>65.93</v>
      </c>
      <c r="C64" s="15">
        <f t="shared" si="1"/>
        <v>-1.2600000000000051</v>
      </c>
    </row>
    <row r="65" spans="1:3" ht="12.75">
      <c r="A65" s="28">
        <v>72.72</v>
      </c>
      <c r="B65" s="28">
        <v>66.68</v>
      </c>
      <c r="C65" s="28">
        <f t="shared" si="1"/>
        <v>6.039999999999992</v>
      </c>
    </row>
    <row r="66" spans="1:3" ht="12.75">
      <c r="A66" s="28">
        <v>70.96</v>
      </c>
      <c r="B66" s="28">
        <v>65.42</v>
      </c>
      <c r="C66" s="28">
        <f t="shared" si="1"/>
        <v>5.539999999999992</v>
      </c>
    </row>
    <row r="67" spans="1:3" ht="12.75">
      <c r="A67" s="28">
        <v>70.96</v>
      </c>
      <c r="B67" s="28">
        <v>65.42</v>
      </c>
      <c r="C67" s="28">
        <f t="shared" si="1"/>
        <v>5.539999999999992</v>
      </c>
    </row>
    <row r="68" spans="1:3" ht="12.75">
      <c r="A68" s="28">
        <v>70.46</v>
      </c>
      <c r="B68" s="28">
        <v>65.68</v>
      </c>
      <c r="C68" s="28">
        <f t="shared" si="1"/>
        <v>4.779999999999987</v>
      </c>
    </row>
    <row r="69" spans="1:3" ht="13.5" thickBot="1">
      <c r="A69" s="29">
        <v>70.2</v>
      </c>
      <c r="B69" s="29">
        <v>69.7</v>
      </c>
      <c r="C69" s="29">
        <f t="shared" si="1"/>
        <v>0.5</v>
      </c>
    </row>
    <row r="70" spans="2:3" ht="13.5" thickTop="1">
      <c r="B70" t="s">
        <v>14</v>
      </c>
      <c r="C70" s="7">
        <f>AVERAGE(C58:C69)</f>
        <v>3.9624999999999937</v>
      </c>
    </row>
    <row r="74" ht="20.25">
      <c r="A74" s="23" t="s">
        <v>36</v>
      </c>
    </row>
    <row r="76" spans="1:2" ht="13.5" thickBot="1">
      <c r="A76" s="6" t="s">
        <v>17</v>
      </c>
      <c r="B76" s="6" t="s">
        <v>18</v>
      </c>
    </row>
    <row r="77" spans="1:3" ht="13.5" thickTop="1">
      <c r="A77" s="8">
        <v>1</v>
      </c>
      <c r="B77" s="8">
        <v>714.26</v>
      </c>
      <c r="C77" t="s">
        <v>37</v>
      </c>
    </row>
    <row r="78" spans="1:2" ht="12.75">
      <c r="A78" s="8">
        <v>2</v>
      </c>
      <c r="B78" s="15">
        <v>708.68</v>
      </c>
    </row>
    <row r="79" spans="1:2" ht="12.75">
      <c r="A79" s="8">
        <v>3</v>
      </c>
      <c r="B79" s="15">
        <v>707</v>
      </c>
    </row>
    <row r="80" spans="1:2" ht="13.5" thickBot="1">
      <c r="A80" s="9">
        <v>4</v>
      </c>
      <c r="B80" s="12">
        <v>707.36</v>
      </c>
    </row>
    <row r="81" spans="1:2" ht="13.5" thickTop="1">
      <c r="A81" t="s">
        <v>14</v>
      </c>
      <c r="B81" s="15">
        <f>AVERAGE(B78:B80)</f>
        <v>707.68</v>
      </c>
    </row>
    <row r="82" spans="1:2" ht="12.75">
      <c r="A82" t="s">
        <v>20</v>
      </c>
      <c r="B82" s="13">
        <f>STDEV(B78:B80)</f>
        <v>0.8845337755142639</v>
      </c>
    </row>
    <row r="83" ht="12.75">
      <c r="B83" s="14"/>
    </row>
    <row r="84" spans="1:10" ht="13.5" thickBot="1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7" ht="12.75">
      <c r="A87" s="35" t="s">
        <v>51</v>
      </c>
    </row>
    <row r="88" ht="12.75">
      <c r="A88" t="s">
        <v>38</v>
      </c>
    </row>
    <row r="89" ht="12.75">
      <c r="A89" t="s">
        <v>39</v>
      </c>
    </row>
    <row r="90" ht="12.75">
      <c r="A90" t="s">
        <v>40</v>
      </c>
    </row>
    <row r="91" ht="12.75">
      <c r="A91" t="s">
        <v>42</v>
      </c>
    </row>
    <row r="92" ht="12.75">
      <c r="A92" t="s">
        <v>41</v>
      </c>
    </row>
    <row r="93" ht="12.75">
      <c r="A93" t="s">
        <v>43</v>
      </c>
    </row>
    <row r="94" ht="12.75">
      <c r="A94" t="s">
        <v>44</v>
      </c>
    </row>
    <row r="95" ht="12.75">
      <c r="A95" t="s">
        <v>45</v>
      </c>
    </row>
    <row r="96" ht="12.75">
      <c r="A96" t="s">
        <v>46</v>
      </c>
    </row>
    <row r="97" ht="12.75">
      <c r="A97" t="s">
        <v>47</v>
      </c>
    </row>
    <row r="98" ht="12.75">
      <c r="A98" t="s">
        <v>48</v>
      </c>
    </row>
  </sheetData>
  <sheetProtection selectLockedCells="1" selectUnlockedCells="1"/>
  <mergeCells count="5">
    <mergeCell ref="A2:B2"/>
    <mergeCell ref="A3:B3"/>
    <mergeCell ref="A14:D14"/>
    <mergeCell ref="E14:G14"/>
    <mergeCell ref="E57:G5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  <ignoredErrors>
    <ignoredError sqref="B35:B36 B81:B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</cp:lastModifiedBy>
  <cp:lastPrinted>2018-04-05T12:02:27Z</cp:lastPrinted>
  <dcterms:modified xsi:type="dcterms:W3CDTF">2018-04-05T12:02:57Z</dcterms:modified>
  <cp:category/>
  <cp:version/>
  <cp:contentType/>
  <cp:contentStatus/>
</cp:coreProperties>
</file>