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435" windowHeight="15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<sst xmlns="http://schemas.openxmlformats.org/spreadsheetml/2006/main" count="287" uniqueCount="225">
  <si>
    <t>Flight ID/Swath name</t>
  </si>
  <si>
    <t>Storm name</t>
  </si>
  <si>
    <t>IOP #</t>
  </si>
  <si>
    <t>center time of first pass (UTC)</t>
  </si>
  <si>
    <t>center time of last pass (UTC)</t>
  </si>
  <si>
    <t>Nearest 6-h time (date/UTC time)</t>
  </si>
  <si>
    <t>2-km axisymmetric RMW (km)</t>
  </si>
  <si>
    <t>Vmax2km (m/s)</t>
  </si>
  <si>
    <t>Vnhc (m/s)</t>
  </si>
  <si>
    <t>850-200 SHIPS-derived shear mag (kt)</t>
  </si>
  <si>
    <t>850-200 SHIPS-derived shear heading (deg)</t>
  </si>
  <si>
    <t>850-500 SHIPS-derived shear mag (kt)</t>
  </si>
  <si>
    <t>850-500 SHIPS-derived shear heading (deg)</t>
  </si>
  <si>
    <t>BT intensity (t-12h)</t>
  </si>
  <si>
    <t>BT intensity (t-6h)</t>
  </si>
  <si>
    <t>BT intensity (t+0h, nearest)</t>
  </si>
  <si>
    <t>BT intensity (t+6h)</t>
  </si>
  <si>
    <t>BT intensity (t+12h)</t>
  </si>
  <si>
    <t>BT intensity (t+18h)</t>
  </si>
  <si>
    <t>BT intensity (t+24h)</t>
  </si>
  <si>
    <t>24-h intensity change, centered</t>
  </si>
  <si>
    <t>24-h intensity change, forward</t>
  </si>
  <si>
    <t>Centered intensification rate (kt/hr, t+6h - t-6h)</t>
  </si>
  <si>
    <t>Xdisp2km(km)</t>
  </si>
  <si>
    <t>Ydisp2km(km)</t>
  </si>
  <si>
    <t>RSST (Cel)</t>
  </si>
  <si>
    <t xml:space="preserve">LandDist (km) </t>
  </si>
  <si>
    <t>SHIPS MPI (kt)</t>
  </si>
  <si>
    <t>Distance of BT from MPI (kt)</t>
  </si>
  <si>
    <t>Note</t>
  </si>
  <si>
    <t>030903H1_merge</t>
  </si>
  <si>
    <t>Fabian</t>
  </si>
  <si>
    <t>030903/18</t>
  </si>
  <si>
    <t>030904H1_merge</t>
  </si>
  <si>
    <t>030905/00</t>
  </si>
  <si>
    <t>030912H1_merge</t>
  </si>
  <si>
    <t>Isabel</t>
  </si>
  <si>
    <t>030912/18</t>
  </si>
  <si>
    <t>030914H1_merge</t>
  </si>
  <si>
    <t>030914/18</t>
  </si>
  <si>
    <t>030916H1_merge</t>
  </si>
  <si>
    <t>030916/12</t>
  </si>
  <si>
    <t>RMW marginally resolved, no center est at any z</t>
  </si>
  <si>
    <t>040830I1_merge</t>
  </si>
  <si>
    <t>Frances</t>
  </si>
  <si>
    <t>040830/18</t>
  </si>
  <si>
    <t>040831I1_merge</t>
  </si>
  <si>
    <t>040831/18</t>
  </si>
  <si>
    <t>040901I1_merge</t>
  </si>
  <si>
    <t>040901/18</t>
  </si>
  <si>
    <t>040902I1_merge</t>
  </si>
  <si>
    <t>040902/18</t>
  </si>
  <si>
    <t>RMW a "radar-slicer-based" est, no center est at any z</t>
  </si>
  <si>
    <t>040903I1_merge</t>
  </si>
  <si>
    <t>040903/18</t>
  </si>
  <si>
    <t>RMW marginally resolved, center est only at 4,5.5 km</t>
  </si>
  <si>
    <t>040904I1_merge</t>
  </si>
  <si>
    <t>040904/18</t>
  </si>
  <si>
    <t>center est only at 1-2 km</t>
  </si>
  <si>
    <t>040907I1_merge</t>
  </si>
  <si>
    <t>Ivan</t>
  </si>
  <si>
    <t>040907/18</t>
  </si>
  <si>
    <t>040909I1_merge</t>
  </si>
  <si>
    <t>040909/18</t>
  </si>
  <si>
    <t>040912H1_merge</t>
  </si>
  <si>
    <t>040912/18</t>
  </si>
  <si>
    <t>no center est at any z</t>
  </si>
  <si>
    <t>040912I1_merge</t>
  </si>
  <si>
    <t>040912/12</t>
  </si>
  <si>
    <t>040913H1_merge</t>
  </si>
  <si>
    <t>040913/18</t>
  </si>
  <si>
    <t>040913I1_merge</t>
  </si>
  <si>
    <t>040914/00</t>
  </si>
  <si>
    <t>040914H1_merge</t>
  </si>
  <si>
    <t>040914/18</t>
  </si>
  <si>
    <t>040914I1_merge</t>
  </si>
  <si>
    <t>040915/00</t>
  </si>
  <si>
    <t>040915H1_merge</t>
  </si>
  <si>
    <t>040915/18</t>
  </si>
  <si>
    <t>no center est above 6 km</t>
  </si>
  <si>
    <t>040915I1_merge</t>
  </si>
  <si>
    <t>040916/00</t>
  </si>
  <si>
    <t>big inward RMW jump above 3 km (dbl ew)</t>
  </si>
  <si>
    <t>040922H1_merge</t>
  </si>
  <si>
    <t>Jeanne</t>
  </si>
  <si>
    <t>040922/18</t>
  </si>
  <si>
    <t>center est only at 2.5,3,4 km</t>
  </si>
  <si>
    <t>040924H1_merge</t>
  </si>
  <si>
    <t>040924/18</t>
  </si>
  <si>
    <t>no center est above 3.5 km</t>
  </si>
  <si>
    <t>040924I1_merge</t>
  </si>
  <si>
    <t>center est only at 1,3.5-4.5 km</t>
  </si>
  <si>
    <t>040925I1_merge</t>
  </si>
  <si>
    <t>040926/00</t>
  </si>
  <si>
    <t>inward RMW jump above 6.5 km</t>
  </si>
  <si>
    <t>050825I1_merge</t>
  </si>
  <si>
    <t>Katrina</t>
  </si>
  <si>
    <t>050825/18</t>
  </si>
  <si>
    <t>050827I1_merge</t>
  </si>
  <si>
    <t>050827/18</t>
  </si>
  <si>
    <t>050828I1_merge</t>
  </si>
  <si>
    <t>050828/18</t>
  </si>
  <si>
    <t>050829I1_merge</t>
  </si>
  <si>
    <t>050829/12</t>
  </si>
  <si>
    <t>050909H1_merge</t>
  </si>
  <si>
    <t>Ophelia</t>
  </si>
  <si>
    <t>050909/06</t>
  </si>
  <si>
    <t>big inward RMW jump above 5 km, center est only below 4 km and at 5.5 km</t>
  </si>
  <si>
    <t>050909I1_merge</t>
  </si>
  <si>
    <t>050909/12</t>
  </si>
  <si>
    <t>big outward RMW jump above 3 km, no center est above 3 km (poor coverage)</t>
  </si>
  <si>
    <t>050911H1_merge</t>
  </si>
  <si>
    <t>050912/00</t>
  </si>
  <si>
    <t>RMW a "radar-slicer-based" est (big inward jump near 2km)</t>
  </si>
  <si>
    <t>050911I1_merge</t>
  </si>
  <si>
    <t>050911/18</t>
  </si>
  <si>
    <t>050912H1_merge</t>
  </si>
  <si>
    <t>050913/00</t>
  </si>
  <si>
    <t>050913H1_merge</t>
  </si>
  <si>
    <t>050914/00</t>
  </si>
  <si>
    <t>050920I1_merge</t>
  </si>
  <si>
    <t>Rita</t>
  </si>
  <si>
    <t>050920/18</t>
  </si>
  <si>
    <t>050921I1_merge</t>
  </si>
  <si>
    <t>050921/18</t>
  </si>
  <si>
    <t>050922I1_merge</t>
  </si>
  <si>
    <t>050922/18</t>
  </si>
  <si>
    <t>050923I1_merge</t>
  </si>
  <si>
    <t>050923/18</t>
  </si>
  <si>
    <t>051020H1_merge</t>
  </si>
  <si>
    <t>Wilma</t>
  </si>
  <si>
    <t>051020/18</t>
  </si>
  <si>
    <t>070901H1_merge</t>
  </si>
  <si>
    <t>Felix</t>
  </si>
  <si>
    <t>070902/00</t>
  </si>
  <si>
    <t>070903I1_merge</t>
  </si>
  <si>
    <t>070903/12</t>
  </si>
  <si>
    <t>080721I1_merge</t>
  </si>
  <si>
    <t>Dolly</t>
  </si>
  <si>
    <t>080722/00</t>
  </si>
  <si>
    <t>no center est above 2 km</t>
  </si>
  <si>
    <t>080722H1_merge</t>
  </si>
  <si>
    <t>080722/12</t>
  </si>
  <si>
    <t>big inward RMW jump above 2 km, center est only at 1.5, 3.5-7 km</t>
  </si>
  <si>
    <t>080819I1_merge</t>
  </si>
  <si>
    <t>Fay</t>
  </si>
  <si>
    <t>080819/06</t>
  </si>
  <si>
    <t>RMW ill-defined, no center est above 6 km</t>
  </si>
  <si>
    <t>080829H1_merge</t>
  </si>
  <si>
    <t>Gustav</t>
  </si>
  <si>
    <t>080830/00</t>
  </si>
  <si>
    <t>big outward RMW jump above 2 km, no center est 2.5-6 km</t>
  </si>
  <si>
    <t>080830H1_merge</t>
  </si>
  <si>
    <t>080831/00</t>
  </si>
  <si>
    <t>080830I1_merge</t>
  </si>
  <si>
    <t>080830/12</t>
  </si>
  <si>
    <t>080831H1_merge</t>
  </si>
  <si>
    <t>080901/00</t>
  </si>
  <si>
    <t>080831I1_merge</t>
  </si>
  <si>
    <t>080831/12</t>
  </si>
  <si>
    <t>080909H1_merge</t>
  </si>
  <si>
    <t>Ike</t>
  </si>
  <si>
    <t>080910/00</t>
  </si>
  <si>
    <t>RMW a "radar-slicer-based" est (big inward RMW jump near near 3.5 km due to dbl max), no center est 1-3.5 km</t>
  </si>
  <si>
    <t>080910H1_merge</t>
  </si>
  <si>
    <t>080911/00</t>
  </si>
  <si>
    <t>no center est 1.5-2,3.5 km and above 6 km</t>
  </si>
  <si>
    <t>080910I1_merge</t>
  </si>
  <si>
    <t>080910/12</t>
  </si>
  <si>
    <t>big outward RMW jump above 5.5 km (dbl max), no center est 6-8 km</t>
  </si>
  <si>
    <t>080911I1_merge</t>
  </si>
  <si>
    <t>080911/12</t>
  </si>
  <si>
    <t>080912I1_merge</t>
  </si>
  <si>
    <t>080912/12</t>
  </si>
  <si>
    <t>RMW a "radar-slicer-based" est (glitch in matlab est), center est only at 1 km</t>
  </si>
  <si>
    <t>080925H1_merge</t>
  </si>
  <si>
    <t>Kyle</t>
  </si>
  <si>
    <t>080926/00</t>
  </si>
  <si>
    <t>center est only at 2-3 km</t>
  </si>
  <si>
    <t>080926H1_merge</t>
  </si>
  <si>
    <t>080927/00</t>
  </si>
  <si>
    <t>RMW a "radar-slicer-based" est, center est only at 6, 7-8 km</t>
  </si>
  <si>
    <t>081107I1_merge</t>
  </si>
  <si>
    <t>Paloma</t>
  </si>
  <si>
    <t>081107/06</t>
  </si>
  <si>
    <t>081107I2_merge</t>
  </si>
  <si>
    <t>081107/18</t>
  </si>
  <si>
    <t>081108I1_merge</t>
  </si>
  <si>
    <t>081108/18</t>
  </si>
  <si>
    <t>090818I1_merge</t>
  </si>
  <si>
    <t>Bill</t>
  </si>
  <si>
    <t>090819/00</t>
  </si>
  <si>
    <t>090819I1_merge</t>
  </si>
  <si>
    <t>090819/12</t>
  </si>
  <si>
    <t>090819I2_merge</t>
  </si>
  <si>
    <t>090820/00</t>
  </si>
  <si>
    <t>100828I1_merge</t>
  </si>
  <si>
    <t>Earl</t>
  </si>
  <si>
    <t>100829/00</t>
  </si>
  <si>
    <t>center est only at 1,3-3.5</t>
  </si>
  <si>
    <t>100829H1_merge</t>
  </si>
  <si>
    <t>100829/12</t>
  </si>
  <si>
    <t>big inward RMW jump above 4.5 km (dbl max), center est only 2-2.5 km and above 4.5 km</t>
  </si>
  <si>
    <t>100829I1_merge</t>
  </si>
  <si>
    <t>100830/00</t>
  </si>
  <si>
    <t>outward RMW jump above 2 km</t>
  </si>
  <si>
    <t>100830H1_merge</t>
  </si>
  <si>
    <t>100830/12</t>
  </si>
  <si>
    <t>100830I1_merge</t>
  </si>
  <si>
    <t>100831/00</t>
  </si>
  <si>
    <t>100901H1_merge</t>
  </si>
  <si>
    <t>100901/12</t>
  </si>
  <si>
    <t>100902H1_merge</t>
  </si>
  <si>
    <t>100902/12</t>
  </si>
  <si>
    <t>100902I1_merge</t>
  </si>
  <si>
    <t>100903/00</t>
  </si>
  <si>
    <t>outward RMW jump above 4.5 km</t>
  </si>
  <si>
    <t>100903H1_merge</t>
  </si>
  <si>
    <t>100903/12</t>
  </si>
  <si>
    <t>970802H1_merge</t>
  </si>
  <si>
    <t>Guillermo</t>
  </si>
  <si>
    <t>970802/18</t>
  </si>
  <si>
    <t>970802I1_merge</t>
  </si>
  <si>
    <t>970803I1_merge</t>
  </si>
  <si>
    <t>970804/00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</si>
</sst>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0099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1" fillId="0" borderId="0" xfId="47" applyNumberFormat="1" applyFont="1" applyFill="1" applyAlignment="1">
      <alignment horizontal="center" vertical="top"/>
    </xf>
    <xf numFmtId="0" fontId="0" fillId="0" borderId="0" xfId="0" applyAlignment="1">
      <alignment horizontal="center" wrapText="1"/>
    </xf>
    <xf numFmtId="49" fontId="0" fillId="0" borderId="0" xfId="47" applyNumberFormat="1" applyFont="1" applyFill="1" applyAlignment="1">
      <alignment horizontal="center" vertical="top"/>
    </xf>
    <xf numFmtId="0" fontId="1" fillId="0" borderId="0" xfId="47" applyNumberFormat="1" applyFont="1" applyFill="1" applyAlignment="1">
      <alignment horizontal="center" vertical="top"/>
    </xf>
    <xf numFmtId="0" fontId="1" fillId="0" borderId="0" xfId="47" applyFont="1" applyFill="1" applyBorder="1" applyAlignment="1">
      <alignment horizontal="center"/>
    </xf>
    <xf numFmtId="0" fontId="1" fillId="0" borderId="0" xfId="47" applyFont="1" applyFill="1" applyAlignment="1">
      <alignment horizontal="center"/>
    </xf>
    <xf numFmtId="0" fontId="1" fillId="0" borderId="0" xfId="40" applyFont="1" applyFill="1" applyBorder="1" applyAlignment="1">
      <alignment horizontal="center"/>
    </xf>
    <xf numFmtId="0" fontId="0" fillId="0" borderId="0" xfId="47" applyFont="1" applyFill="1" applyBorder="1" applyAlignment="1">
      <alignment horizontal="center"/>
    </xf>
    <xf numFmtId="0" fontId="0" fillId="0" borderId="0" xfId="40" applyFont="1" applyFill="1" applyBorder="1" applyAlignment="1">
      <alignment horizontal="center"/>
    </xf>
    <xf numFmtId="0" fontId="0" fillId="0" borderId="0" xfId="47" applyFont="1" applyFill="1" applyAlignment="1">
      <alignment horizontal="center"/>
    </xf>
    <xf numFmtId="49" fontId="1" fillId="0" borderId="0" xfId="40" applyNumberFormat="1" applyFont="1" applyFill="1" applyBorder="1" applyAlignment="1">
      <alignment horizontal="center" vertical="top"/>
    </xf>
    <xf numFmtId="0" fontId="1" fillId="0" borderId="0" xfId="54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1.140625" style="0" customWidth="1"/>
    <col min="2" max="3" width="11.8515625" style="0" customWidth="1"/>
    <col min="4" max="4" width="13.00390625" style="0" customWidth="1"/>
    <col min="5" max="5" width="18.28125" style="0" customWidth="1"/>
    <col min="6" max="6" width="15.8515625" style="0" customWidth="1"/>
    <col min="7" max="7" width="12.7109375" style="0" customWidth="1"/>
    <col min="8" max="8" width="12.28125" style="0" customWidth="1"/>
    <col min="9" max="9" width="11.421875" style="0" customWidth="1"/>
    <col min="10" max="10" width="14.28125" style="0" customWidth="1"/>
    <col min="11" max="11" width="14.00390625" style="0" customWidth="1"/>
    <col min="12" max="12" width="16.140625" style="0" customWidth="1"/>
    <col min="13" max="13" width="14.8515625" style="0" customWidth="1"/>
    <col min="23" max="23" width="16.28125" style="0" customWidth="1"/>
    <col min="29" max="29" width="13.28125" style="0" customWidth="1"/>
  </cols>
  <sheetData>
    <row r="1" spans="1:30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4" t="s">
        <v>20</v>
      </c>
      <c r="V1" s="4" t="s">
        <v>21</v>
      </c>
      <c r="W1" s="4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5" t="s">
        <v>29</v>
      </c>
    </row>
    <row r="2" spans="1:29" ht="15">
      <c r="A2" s="6" t="s">
        <v>30</v>
      </c>
      <c r="B2" s="6" t="s">
        <v>31</v>
      </c>
      <c r="C2" s="6">
        <v>1</v>
      </c>
      <c r="D2" s="6">
        <v>1850</v>
      </c>
      <c r="E2" s="6">
        <v>2244</v>
      </c>
      <c r="F2" s="7" t="s">
        <v>32</v>
      </c>
      <c r="G2" s="8">
        <v>27</v>
      </c>
      <c r="H2" s="6">
        <v>51.77</v>
      </c>
      <c r="I2" s="6">
        <v>56.59</v>
      </c>
      <c r="J2" s="6">
        <v>13.2</v>
      </c>
      <c r="K2" s="6">
        <v>30</v>
      </c>
      <c r="L2" s="6">
        <v>6.8</v>
      </c>
      <c r="M2" s="9">
        <v>74</v>
      </c>
      <c r="N2" s="6">
        <v>110</v>
      </c>
      <c r="O2" s="6">
        <v>110</v>
      </c>
      <c r="P2" s="6">
        <v>110</v>
      </c>
      <c r="Q2" s="6">
        <v>115</v>
      </c>
      <c r="R2" s="6">
        <v>105</v>
      </c>
      <c r="S2" s="6">
        <v>105</v>
      </c>
      <c r="T2" s="6">
        <v>110</v>
      </c>
      <c r="U2" s="9">
        <f aca="true" t="shared" si="0" ref="U2:U65">R2-N2</f>
        <v>-5</v>
      </c>
      <c r="V2" s="6">
        <f aca="true" t="shared" si="1" ref="V2:V65">T2-P2</f>
        <v>0</v>
      </c>
      <c r="W2" s="6">
        <f>(Q2-O2)/12</f>
        <v>0.4166666666666667</v>
      </c>
      <c r="X2">
        <v>2.43</v>
      </c>
      <c r="Y2">
        <v>-0.88</v>
      </c>
      <c r="Z2" s="6">
        <v>28.7</v>
      </c>
      <c r="AA2" s="6">
        <v>555</v>
      </c>
      <c r="AB2" s="10">
        <v>135</v>
      </c>
      <c r="AC2" s="10">
        <f>AB2-P2</f>
        <v>25</v>
      </c>
    </row>
    <row r="3" spans="1:29" ht="15">
      <c r="A3" s="6" t="s">
        <v>33</v>
      </c>
      <c r="B3" s="6" t="s">
        <v>31</v>
      </c>
      <c r="C3" s="6">
        <v>2</v>
      </c>
      <c r="D3" s="6">
        <v>2003</v>
      </c>
      <c r="E3" s="6">
        <v>2233</v>
      </c>
      <c r="F3" s="7" t="s">
        <v>34</v>
      </c>
      <c r="G3" s="8">
        <v>35</v>
      </c>
      <c r="H3" s="6">
        <v>51.71</v>
      </c>
      <c r="I3" s="6">
        <v>59.16</v>
      </c>
      <c r="J3" s="6">
        <v>13.6</v>
      </c>
      <c r="K3" s="6">
        <v>340</v>
      </c>
      <c r="L3" s="6">
        <v>2.5</v>
      </c>
      <c r="M3" s="9">
        <v>163</v>
      </c>
      <c r="N3" s="6">
        <v>105</v>
      </c>
      <c r="O3" s="6">
        <v>110</v>
      </c>
      <c r="P3" s="6">
        <v>115</v>
      </c>
      <c r="Q3" s="6">
        <v>105</v>
      </c>
      <c r="R3" s="6">
        <v>105</v>
      </c>
      <c r="S3" s="6">
        <v>105</v>
      </c>
      <c r="T3" s="6">
        <v>100</v>
      </c>
      <c r="U3" s="9">
        <f t="shared" si="0"/>
        <v>0</v>
      </c>
      <c r="V3" s="6">
        <f t="shared" si="1"/>
        <v>-15</v>
      </c>
      <c r="W3" s="6">
        <f aca="true" t="shared" si="2" ref="W3:W66">(Q3-O3)/12</f>
        <v>-0.4166666666666667</v>
      </c>
      <c r="X3">
        <v>4.57</v>
      </c>
      <c r="Y3">
        <v>-2.07</v>
      </c>
      <c r="Z3" s="6">
        <v>29.2</v>
      </c>
      <c r="AA3" s="6">
        <v>966</v>
      </c>
      <c r="AB3" s="10">
        <v>135</v>
      </c>
      <c r="AC3" s="10">
        <f aca="true" t="shared" si="3" ref="AC3:AC66">AB3-P3</f>
        <v>20</v>
      </c>
    </row>
    <row r="4" spans="1:29" s="14" customFormat="1" ht="15">
      <c r="A4" s="11" t="s">
        <v>35</v>
      </c>
      <c r="B4" s="11" t="s">
        <v>36</v>
      </c>
      <c r="C4" s="6">
        <v>3</v>
      </c>
      <c r="D4" s="11">
        <v>1708</v>
      </c>
      <c r="E4" s="11">
        <v>1901</v>
      </c>
      <c r="F4" s="11" t="s">
        <v>37</v>
      </c>
      <c r="G4" s="12">
        <v>37</v>
      </c>
      <c r="H4" s="11">
        <v>67.64</v>
      </c>
      <c r="I4" s="11">
        <v>72.02</v>
      </c>
      <c r="J4" s="11">
        <v>15.9</v>
      </c>
      <c r="K4" s="11">
        <v>192</v>
      </c>
      <c r="L4" s="11">
        <v>10.1</v>
      </c>
      <c r="M4" s="13">
        <v>156</v>
      </c>
      <c r="N4" s="11">
        <v>140</v>
      </c>
      <c r="O4" s="11">
        <v>140</v>
      </c>
      <c r="P4" s="11">
        <v>140</v>
      </c>
      <c r="Q4" s="11">
        <v>135</v>
      </c>
      <c r="R4" s="11">
        <v>130</v>
      </c>
      <c r="S4" s="11">
        <v>135</v>
      </c>
      <c r="T4" s="11">
        <v>140</v>
      </c>
      <c r="U4" s="13">
        <f t="shared" si="0"/>
        <v>-10</v>
      </c>
      <c r="V4" s="11">
        <f t="shared" si="1"/>
        <v>0</v>
      </c>
      <c r="W4" s="11">
        <f t="shared" si="2"/>
        <v>-0.4166666666666667</v>
      </c>
      <c r="X4" s="14">
        <v>4.2</v>
      </c>
      <c r="Y4" s="14">
        <v>4.37</v>
      </c>
      <c r="Z4" s="11">
        <v>28.3</v>
      </c>
      <c r="AA4" s="11">
        <v>870</v>
      </c>
      <c r="AB4" s="15">
        <v>131</v>
      </c>
      <c r="AC4" s="15">
        <f t="shared" si="3"/>
        <v>-9</v>
      </c>
    </row>
    <row r="5" spans="1:29" s="14" customFormat="1" ht="15">
      <c r="A5" s="11" t="s">
        <v>38</v>
      </c>
      <c r="B5" s="11" t="s">
        <v>36</v>
      </c>
      <c r="C5" s="6">
        <v>4</v>
      </c>
      <c r="D5" s="11">
        <v>1827</v>
      </c>
      <c r="E5" s="11">
        <v>2209</v>
      </c>
      <c r="F5" s="11" t="s">
        <v>39</v>
      </c>
      <c r="G5" s="12">
        <v>49</v>
      </c>
      <c r="H5" s="11">
        <v>63.06</v>
      </c>
      <c r="I5" s="11">
        <v>72.02</v>
      </c>
      <c r="J5" s="11">
        <v>0.9</v>
      </c>
      <c r="K5" s="11">
        <v>259</v>
      </c>
      <c r="L5" s="11">
        <v>4</v>
      </c>
      <c r="M5" s="13">
        <v>181</v>
      </c>
      <c r="N5" s="11">
        <v>135</v>
      </c>
      <c r="O5" s="11">
        <v>135</v>
      </c>
      <c r="P5" s="11">
        <v>140</v>
      </c>
      <c r="Q5" s="11">
        <v>130</v>
      </c>
      <c r="R5" s="11">
        <v>125</v>
      </c>
      <c r="S5" s="11">
        <v>120</v>
      </c>
      <c r="T5" s="11">
        <v>115</v>
      </c>
      <c r="U5" s="13">
        <f t="shared" si="0"/>
        <v>-10</v>
      </c>
      <c r="V5" s="11">
        <f t="shared" si="1"/>
        <v>-25</v>
      </c>
      <c r="W5" s="11">
        <f t="shared" si="2"/>
        <v>-0.4166666666666667</v>
      </c>
      <c r="X5" s="14">
        <v>1.77</v>
      </c>
      <c r="Y5" s="14">
        <v>3.59</v>
      </c>
      <c r="Z5" s="11">
        <v>28.8</v>
      </c>
      <c r="AA5" s="11">
        <v>554</v>
      </c>
      <c r="AB5" s="15">
        <v>125</v>
      </c>
      <c r="AC5" s="15">
        <f t="shared" si="3"/>
        <v>-15</v>
      </c>
    </row>
    <row r="6" spans="1:30" ht="15">
      <c r="A6" s="6" t="s">
        <v>40</v>
      </c>
      <c r="B6" s="6" t="s">
        <v>36</v>
      </c>
      <c r="C6" s="6">
        <v>5</v>
      </c>
      <c r="D6" s="6">
        <v>1234</v>
      </c>
      <c r="E6" s="6">
        <v>1459</v>
      </c>
      <c r="F6" s="7" t="s">
        <v>41</v>
      </c>
      <c r="G6" s="8">
        <v>100</v>
      </c>
      <c r="H6" s="6">
        <v>42.92</v>
      </c>
      <c r="I6" s="6">
        <v>48.87</v>
      </c>
      <c r="J6" s="6">
        <v>13.5</v>
      </c>
      <c r="K6" s="16">
        <v>68</v>
      </c>
      <c r="L6" s="6">
        <v>7.6</v>
      </c>
      <c r="M6" s="9">
        <v>120</v>
      </c>
      <c r="N6" s="6">
        <v>105</v>
      </c>
      <c r="O6" s="6">
        <v>100</v>
      </c>
      <c r="P6" s="6">
        <v>95</v>
      </c>
      <c r="Q6" s="6">
        <v>95</v>
      </c>
      <c r="R6" s="6">
        <v>95</v>
      </c>
      <c r="S6" s="6">
        <v>95</v>
      </c>
      <c r="T6" s="6">
        <v>90</v>
      </c>
      <c r="U6" s="9">
        <f t="shared" si="0"/>
        <v>-10</v>
      </c>
      <c r="V6" s="6">
        <f t="shared" si="1"/>
        <v>-5</v>
      </c>
      <c r="W6" s="6">
        <f t="shared" si="2"/>
        <v>-0.4166666666666667</v>
      </c>
      <c r="X6">
        <v>-999.9</v>
      </c>
      <c r="Y6">
        <v>-999.9</v>
      </c>
      <c r="Z6" s="6">
        <v>29</v>
      </c>
      <c r="AA6" s="6">
        <v>778</v>
      </c>
      <c r="AB6" s="10">
        <v>131</v>
      </c>
      <c r="AC6" s="10">
        <f t="shared" si="3"/>
        <v>36</v>
      </c>
      <c r="AD6" t="s">
        <v>42</v>
      </c>
    </row>
    <row r="7" spans="1:29" ht="15">
      <c r="A7" s="6" t="s">
        <v>43</v>
      </c>
      <c r="B7" s="6" t="s">
        <v>44</v>
      </c>
      <c r="C7" s="6">
        <v>6</v>
      </c>
      <c r="D7" s="6">
        <v>1812</v>
      </c>
      <c r="E7" s="6">
        <v>2116</v>
      </c>
      <c r="F7" s="7" t="s">
        <v>45</v>
      </c>
      <c r="G7" s="8">
        <v>45</v>
      </c>
      <c r="H7" s="6">
        <v>52.08</v>
      </c>
      <c r="I7" s="6">
        <v>56.59</v>
      </c>
      <c r="J7" s="6">
        <v>11</v>
      </c>
      <c r="K7" s="16">
        <v>319</v>
      </c>
      <c r="L7" s="6">
        <v>3.4</v>
      </c>
      <c r="M7" s="9">
        <v>191</v>
      </c>
      <c r="N7" s="6">
        <v>100</v>
      </c>
      <c r="O7" s="6">
        <v>100</v>
      </c>
      <c r="P7" s="6">
        <v>110</v>
      </c>
      <c r="Q7" s="6">
        <v>110</v>
      </c>
      <c r="R7" s="6">
        <v>115</v>
      </c>
      <c r="S7" s="6">
        <v>120</v>
      </c>
      <c r="T7" s="6">
        <v>125</v>
      </c>
      <c r="U7" s="9">
        <f t="shared" si="0"/>
        <v>15</v>
      </c>
      <c r="V7" s="6">
        <f t="shared" si="1"/>
        <v>15</v>
      </c>
      <c r="W7" s="6">
        <f t="shared" si="2"/>
        <v>0.8333333333333334</v>
      </c>
      <c r="X7">
        <v>1.35</v>
      </c>
      <c r="Y7">
        <v>2.75</v>
      </c>
      <c r="Z7" s="6">
        <v>29</v>
      </c>
      <c r="AA7" s="6">
        <v>684</v>
      </c>
      <c r="AB7" s="10">
        <v>136</v>
      </c>
      <c r="AC7" s="10">
        <f t="shared" si="3"/>
        <v>26</v>
      </c>
    </row>
    <row r="8" spans="1:29" ht="15">
      <c r="A8" s="6" t="s">
        <v>46</v>
      </c>
      <c r="B8" s="6" t="s">
        <v>44</v>
      </c>
      <c r="C8" s="6">
        <v>7</v>
      </c>
      <c r="D8" s="6">
        <v>1721</v>
      </c>
      <c r="E8" s="6">
        <v>1923</v>
      </c>
      <c r="F8" s="7" t="s">
        <v>47</v>
      </c>
      <c r="G8" s="8">
        <v>29</v>
      </c>
      <c r="H8" s="6">
        <v>61.75</v>
      </c>
      <c r="I8" s="6">
        <v>64.31</v>
      </c>
      <c r="J8" s="17">
        <v>7.7</v>
      </c>
      <c r="K8" s="16">
        <v>276</v>
      </c>
      <c r="L8" s="6">
        <v>5.1</v>
      </c>
      <c r="M8" s="9">
        <v>125</v>
      </c>
      <c r="N8" s="6">
        <v>115</v>
      </c>
      <c r="O8" s="6">
        <v>120</v>
      </c>
      <c r="P8" s="6">
        <v>125</v>
      </c>
      <c r="Q8" s="6">
        <v>120</v>
      </c>
      <c r="R8" s="6">
        <v>120</v>
      </c>
      <c r="S8" s="6">
        <v>120</v>
      </c>
      <c r="T8" s="6">
        <v>120</v>
      </c>
      <c r="U8" s="9">
        <f t="shared" si="0"/>
        <v>5</v>
      </c>
      <c r="V8" s="6">
        <f t="shared" si="1"/>
        <v>-5</v>
      </c>
      <c r="W8" s="6">
        <f t="shared" si="2"/>
        <v>0</v>
      </c>
      <c r="X8">
        <v>1.06</v>
      </c>
      <c r="Y8">
        <v>3.79</v>
      </c>
      <c r="Z8" s="6">
        <v>29.1</v>
      </c>
      <c r="AA8" s="6">
        <v>226</v>
      </c>
      <c r="AB8" s="10">
        <v>135</v>
      </c>
      <c r="AC8" s="10">
        <f t="shared" si="3"/>
        <v>10</v>
      </c>
    </row>
    <row r="9" spans="1:29" ht="15">
      <c r="A9" s="6" t="s">
        <v>48</v>
      </c>
      <c r="B9" s="6" t="s">
        <v>44</v>
      </c>
      <c r="C9" s="6">
        <v>8</v>
      </c>
      <c r="D9" s="6">
        <v>1707</v>
      </c>
      <c r="E9" s="6">
        <v>1952</v>
      </c>
      <c r="F9" s="7" t="s">
        <v>49</v>
      </c>
      <c r="G9" s="8">
        <v>39</v>
      </c>
      <c r="H9" s="6">
        <v>60.04</v>
      </c>
      <c r="I9" s="6">
        <v>61.73</v>
      </c>
      <c r="J9" s="6">
        <v>1.6</v>
      </c>
      <c r="K9" s="16">
        <v>43</v>
      </c>
      <c r="L9" s="6">
        <v>4</v>
      </c>
      <c r="M9" s="9">
        <v>153</v>
      </c>
      <c r="N9" s="6">
        <v>120</v>
      </c>
      <c r="O9" s="6">
        <v>120</v>
      </c>
      <c r="P9" s="6">
        <v>120</v>
      </c>
      <c r="Q9" s="6">
        <v>120</v>
      </c>
      <c r="R9" s="6">
        <v>125</v>
      </c>
      <c r="S9" s="6">
        <v>120</v>
      </c>
      <c r="T9" s="6">
        <v>115</v>
      </c>
      <c r="U9" s="9">
        <f t="shared" si="0"/>
        <v>5</v>
      </c>
      <c r="V9" s="6">
        <f t="shared" si="1"/>
        <v>-5</v>
      </c>
      <c r="W9" s="6">
        <f t="shared" si="2"/>
        <v>0</v>
      </c>
      <c r="X9">
        <v>3.02</v>
      </c>
      <c r="Y9">
        <v>2.56</v>
      </c>
      <c r="Z9" s="6">
        <v>29.1</v>
      </c>
      <c r="AA9" s="6">
        <v>227</v>
      </c>
      <c r="AB9" s="10">
        <v>131</v>
      </c>
      <c r="AC9" s="10">
        <f t="shared" si="3"/>
        <v>11</v>
      </c>
    </row>
    <row r="10" spans="1:30" s="14" customFormat="1" ht="15">
      <c r="A10" s="11" t="s">
        <v>50</v>
      </c>
      <c r="B10" s="11" t="s">
        <v>44</v>
      </c>
      <c r="C10" s="6">
        <v>9</v>
      </c>
      <c r="D10" s="11">
        <v>1906</v>
      </c>
      <c r="E10" s="11">
        <v>2111</v>
      </c>
      <c r="F10" s="11" t="s">
        <v>51</v>
      </c>
      <c r="G10" s="12">
        <v>35</v>
      </c>
      <c r="H10" s="11">
        <v>51</v>
      </c>
      <c r="I10" s="11">
        <v>59.16</v>
      </c>
      <c r="J10" s="11">
        <v>11.5</v>
      </c>
      <c r="K10" s="18">
        <v>89</v>
      </c>
      <c r="L10" s="11">
        <v>9.4</v>
      </c>
      <c r="M10" s="13">
        <v>122</v>
      </c>
      <c r="N10" s="11">
        <v>125</v>
      </c>
      <c r="O10" s="11">
        <v>120</v>
      </c>
      <c r="P10" s="11">
        <v>115</v>
      </c>
      <c r="Q10" s="11">
        <v>105</v>
      </c>
      <c r="R10" s="11">
        <v>100</v>
      </c>
      <c r="S10" s="11">
        <v>95</v>
      </c>
      <c r="T10" s="11">
        <v>90</v>
      </c>
      <c r="U10" s="13">
        <f t="shared" si="0"/>
        <v>-25</v>
      </c>
      <c r="V10" s="11">
        <f t="shared" si="1"/>
        <v>-25</v>
      </c>
      <c r="W10" s="11">
        <f t="shared" si="2"/>
        <v>-1.25</v>
      </c>
      <c r="X10" s="14">
        <v>-999.9</v>
      </c>
      <c r="Y10" s="14">
        <v>-999.9</v>
      </c>
      <c r="Z10" s="11">
        <v>29.3</v>
      </c>
      <c r="AA10" s="11">
        <v>337</v>
      </c>
      <c r="AB10" s="15">
        <v>136</v>
      </c>
      <c r="AC10" s="15">
        <f t="shared" si="3"/>
        <v>21</v>
      </c>
      <c r="AD10" s="14" t="s">
        <v>52</v>
      </c>
    </row>
    <row r="11" spans="1:30" ht="15">
      <c r="A11" s="6" t="s">
        <v>53</v>
      </c>
      <c r="B11" s="6" t="s">
        <v>44</v>
      </c>
      <c r="C11" s="6">
        <v>10</v>
      </c>
      <c r="D11" s="6">
        <v>1636</v>
      </c>
      <c r="E11" s="6">
        <v>2013</v>
      </c>
      <c r="F11" s="7" t="s">
        <v>54</v>
      </c>
      <c r="G11" s="8">
        <v>60</v>
      </c>
      <c r="H11" s="6">
        <v>43.29</v>
      </c>
      <c r="I11" s="6">
        <v>46.3</v>
      </c>
      <c r="J11" s="6">
        <v>14.3</v>
      </c>
      <c r="K11" s="16">
        <v>79</v>
      </c>
      <c r="L11" s="6">
        <v>4.9</v>
      </c>
      <c r="M11" s="19">
        <v>146</v>
      </c>
      <c r="N11" s="6">
        <v>100</v>
      </c>
      <c r="O11" s="6">
        <v>95</v>
      </c>
      <c r="P11" s="6">
        <v>90</v>
      </c>
      <c r="Q11" s="6">
        <v>85</v>
      </c>
      <c r="R11" s="6">
        <v>85</v>
      </c>
      <c r="S11" s="6">
        <v>90</v>
      </c>
      <c r="T11" s="6">
        <v>90</v>
      </c>
      <c r="U11" s="9">
        <f t="shared" si="0"/>
        <v>-15</v>
      </c>
      <c r="V11" s="6">
        <f t="shared" si="1"/>
        <v>0</v>
      </c>
      <c r="W11" s="6">
        <f t="shared" si="2"/>
        <v>-0.8333333333333334</v>
      </c>
      <c r="X11">
        <v>-999.9</v>
      </c>
      <c r="Y11">
        <v>-999.9</v>
      </c>
      <c r="Z11" s="6">
        <v>29.7</v>
      </c>
      <c r="AA11" s="6">
        <v>310</v>
      </c>
      <c r="AB11" s="10">
        <v>143</v>
      </c>
      <c r="AC11" s="10">
        <f t="shared" si="3"/>
        <v>53</v>
      </c>
      <c r="AD11" t="s">
        <v>55</v>
      </c>
    </row>
    <row r="12" spans="1:30" ht="15">
      <c r="A12" s="6" t="s">
        <v>56</v>
      </c>
      <c r="B12" s="6" t="s">
        <v>44</v>
      </c>
      <c r="C12" s="6">
        <v>11</v>
      </c>
      <c r="D12" s="6">
        <v>1900</v>
      </c>
      <c r="E12" s="6">
        <v>2251</v>
      </c>
      <c r="F12" s="7" t="s">
        <v>57</v>
      </c>
      <c r="G12" s="20">
        <v>75</v>
      </c>
      <c r="H12" s="6">
        <v>45.53</v>
      </c>
      <c r="I12" s="6">
        <v>46.3</v>
      </c>
      <c r="J12" s="6">
        <v>18.3</v>
      </c>
      <c r="K12" s="16">
        <v>58</v>
      </c>
      <c r="L12" s="6">
        <v>3.1</v>
      </c>
      <c r="M12" s="19">
        <v>115</v>
      </c>
      <c r="N12" s="6">
        <v>85</v>
      </c>
      <c r="O12" s="6">
        <v>90</v>
      </c>
      <c r="P12" s="6">
        <v>90</v>
      </c>
      <c r="Q12" s="6">
        <v>95</v>
      </c>
      <c r="R12" s="6">
        <v>90</v>
      </c>
      <c r="S12" s="6">
        <v>80</v>
      </c>
      <c r="T12" s="6">
        <v>60</v>
      </c>
      <c r="U12" s="9">
        <f t="shared" si="0"/>
        <v>5</v>
      </c>
      <c r="V12" s="6">
        <f t="shared" si="1"/>
        <v>-30</v>
      </c>
      <c r="W12" s="6">
        <f t="shared" si="2"/>
        <v>0.4166666666666667</v>
      </c>
      <c r="X12">
        <v>-1.19</v>
      </c>
      <c r="Y12">
        <v>1.06</v>
      </c>
      <c r="Z12" s="6">
        <v>29.8</v>
      </c>
      <c r="AA12" s="6">
        <v>101</v>
      </c>
      <c r="AB12" s="10">
        <v>149</v>
      </c>
      <c r="AC12" s="10">
        <f t="shared" si="3"/>
        <v>59</v>
      </c>
      <c r="AD12" t="s">
        <v>58</v>
      </c>
    </row>
    <row r="13" spans="1:29" ht="15">
      <c r="A13" s="6" t="s">
        <v>59</v>
      </c>
      <c r="B13" s="6" t="s">
        <v>60</v>
      </c>
      <c r="C13" s="6">
        <v>12</v>
      </c>
      <c r="D13" s="6">
        <v>1553</v>
      </c>
      <c r="E13" s="6">
        <v>1928</v>
      </c>
      <c r="F13" s="7" t="s">
        <v>61</v>
      </c>
      <c r="G13" s="20">
        <v>17</v>
      </c>
      <c r="H13" s="6">
        <v>48.75</v>
      </c>
      <c r="I13" s="6">
        <v>54.02</v>
      </c>
      <c r="J13" s="6">
        <v>15.9</v>
      </c>
      <c r="K13" s="16">
        <v>50</v>
      </c>
      <c r="L13" s="6">
        <v>5.8</v>
      </c>
      <c r="M13" s="16">
        <v>181</v>
      </c>
      <c r="N13" s="6">
        <v>95</v>
      </c>
      <c r="O13" s="6">
        <v>100</v>
      </c>
      <c r="P13" s="6">
        <v>105</v>
      </c>
      <c r="Q13" s="6">
        <v>115</v>
      </c>
      <c r="R13" s="6">
        <v>120</v>
      </c>
      <c r="S13" s="6">
        <v>120</v>
      </c>
      <c r="T13" s="6">
        <v>120</v>
      </c>
      <c r="U13" s="9">
        <f t="shared" si="0"/>
        <v>25</v>
      </c>
      <c r="V13" s="6">
        <f t="shared" si="1"/>
        <v>15</v>
      </c>
      <c r="W13" s="6">
        <f t="shared" si="2"/>
        <v>1.25</v>
      </c>
      <c r="X13">
        <v>1.66</v>
      </c>
      <c r="Y13">
        <v>3.62</v>
      </c>
      <c r="Z13" s="6">
        <v>29.3</v>
      </c>
      <c r="AA13" s="6">
        <v>112</v>
      </c>
      <c r="AB13" s="10">
        <v>131</v>
      </c>
      <c r="AC13" s="10">
        <f t="shared" si="3"/>
        <v>26</v>
      </c>
    </row>
    <row r="14" spans="1:29" ht="15">
      <c r="A14" s="6" t="s">
        <v>62</v>
      </c>
      <c r="B14" s="6" t="s">
        <v>60</v>
      </c>
      <c r="C14" s="6">
        <v>13</v>
      </c>
      <c r="D14" s="6">
        <v>1642</v>
      </c>
      <c r="E14" s="6">
        <v>1843</v>
      </c>
      <c r="F14" s="7" t="s">
        <v>63</v>
      </c>
      <c r="G14" s="20">
        <v>13</v>
      </c>
      <c r="H14" s="6">
        <v>60.71</v>
      </c>
      <c r="I14" s="6">
        <v>66.88</v>
      </c>
      <c r="J14" s="6">
        <v>4.6</v>
      </c>
      <c r="K14" s="16">
        <v>335</v>
      </c>
      <c r="L14" s="21">
        <v>4.9</v>
      </c>
      <c r="M14" s="19">
        <v>39</v>
      </c>
      <c r="N14" s="6">
        <v>140</v>
      </c>
      <c r="O14" s="6">
        <v>140</v>
      </c>
      <c r="P14" s="6">
        <v>130</v>
      </c>
      <c r="Q14" s="6">
        <v>130</v>
      </c>
      <c r="R14" s="6">
        <v>125</v>
      </c>
      <c r="S14" s="6">
        <v>125</v>
      </c>
      <c r="T14" s="6">
        <v>120</v>
      </c>
      <c r="U14" s="9">
        <f t="shared" si="0"/>
        <v>-15</v>
      </c>
      <c r="V14" s="6">
        <f t="shared" si="1"/>
        <v>-10</v>
      </c>
      <c r="W14" s="6">
        <f t="shared" si="2"/>
        <v>-0.8333333333333334</v>
      </c>
      <c r="X14">
        <v>1.55</v>
      </c>
      <c r="Y14">
        <v>-0.12</v>
      </c>
      <c r="Z14" s="6">
        <v>28.1</v>
      </c>
      <c r="AA14" s="6">
        <v>245</v>
      </c>
      <c r="AB14" s="10">
        <v>119</v>
      </c>
      <c r="AC14" s="10">
        <f t="shared" si="3"/>
        <v>-11</v>
      </c>
    </row>
    <row r="15" spans="1:30" ht="15">
      <c r="A15" s="6" t="s">
        <v>64</v>
      </c>
      <c r="B15" s="6" t="s">
        <v>60</v>
      </c>
      <c r="C15" s="6">
        <v>14</v>
      </c>
      <c r="D15" s="6">
        <v>1819</v>
      </c>
      <c r="E15" s="6">
        <v>2039</v>
      </c>
      <c r="F15" s="7" t="s">
        <v>65</v>
      </c>
      <c r="G15" s="20">
        <v>41</v>
      </c>
      <c r="H15" s="6">
        <v>64.67</v>
      </c>
      <c r="I15" s="6">
        <v>66.88</v>
      </c>
      <c r="J15" s="6">
        <v>4.5</v>
      </c>
      <c r="K15" s="16">
        <v>237</v>
      </c>
      <c r="L15" s="21">
        <v>4.9</v>
      </c>
      <c r="M15" s="19">
        <v>79</v>
      </c>
      <c r="N15" s="6">
        <v>135</v>
      </c>
      <c r="O15" s="6">
        <v>135</v>
      </c>
      <c r="P15" s="6">
        <v>130</v>
      </c>
      <c r="Q15" s="6">
        <v>140</v>
      </c>
      <c r="R15" s="6">
        <v>140</v>
      </c>
      <c r="S15" s="6">
        <v>140</v>
      </c>
      <c r="T15" s="6">
        <v>140</v>
      </c>
      <c r="U15" s="9">
        <f t="shared" si="0"/>
        <v>5</v>
      </c>
      <c r="V15" s="6">
        <f t="shared" si="1"/>
        <v>10</v>
      </c>
      <c r="W15" s="6">
        <f t="shared" si="2"/>
        <v>0.4166666666666667</v>
      </c>
      <c r="X15">
        <v>-999.9</v>
      </c>
      <c r="Y15">
        <v>-999.9</v>
      </c>
      <c r="Z15" s="6">
        <v>29.5</v>
      </c>
      <c r="AA15" s="6">
        <v>334</v>
      </c>
      <c r="AB15" s="10">
        <v>147</v>
      </c>
      <c r="AC15" s="10">
        <f t="shared" si="3"/>
        <v>17</v>
      </c>
      <c r="AD15" t="s">
        <v>66</v>
      </c>
    </row>
    <row r="16" spans="1:29" ht="15">
      <c r="A16" s="6" t="s">
        <v>67</v>
      </c>
      <c r="B16" s="6" t="s">
        <v>60</v>
      </c>
      <c r="C16" s="6">
        <v>15</v>
      </c>
      <c r="D16" s="6">
        <v>1130</v>
      </c>
      <c r="E16" s="6">
        <v>1452</v>
      </c>
      <c r="F16" s="7" t="s">
        <v>68</v>
      </c>
      <c r="G16" s="20">
        <v>55</v>
      </c>
      <c r="H16" s="6">
        <v>56</v>
      </c>
      <c r="I16" s="6">
        <v>69.45</v>
      </c>
      <c r="J16" s="6">
        <v>11.5</v>
      </c>
      <c r="K16" s="22">
        <v>92</v>
      </c>
      <c r="L16" s="6">
        <v>3.1</v>
      </c>
      <c r="M16" s="22">
        <v>57</v>
      </c>
      <c r="N16" s="6">
        <v>145</v>
      </c>
      <c r="O16" s="6">
        <v>135</v>
      </c>
      <c r="P16" s="6">
        <v>135</v>
      </c>
      <c r="Q16" s="6">
        <v>130</v>
      </c>
      <c r="R16" s="6">
        <v>140</v>
      </c>
      <c r="S16" s="6">
        <v>140</v>
      </c>
      <c r="T16" s="6">
        <v>140</v>
      </c>
      <c r="U16" s="9">
        <f t="shared" si="0"/>
        <v>-5</v>
      </c>
      <c r="V16" s="6">
        <f t="shared" si="1"/>
        <v>5</v>
      </c>
      <c r="W16" s="6">
        <f t="shared" si="2"/>
        <v>-0.4166666666666667</v>
      </c>
      <c r="X16">
        <v>-2.22</v>
      </c>
      <c r="Y16">
        <v>2.01</v>
      </c>
      <c r="Z16" s="6">
        <v>29.5</v>
      </c>
      <c r="AA16" s="6">
        <v>313</v>
      </c>
      <c r="AB16" s="10">
        <v>141</v>
      </c>
      <c r="AC16" s="10">
        <f t="shared" si="3"/>
        <v>6</v>
      </c>
    </row>
    <row r="17" spans="1:29" ht="15">
      <c r="A17" s="6" t="s">
        <v>69</v>
      </c>
      <c r="B17" s="6" t="s">
        <v>60</v>
      </c>
      <c r="C17" s="6">
        <v>16</v>
      </c>
      <c r="D17" s="6">
        <v>1826</v>
      </c>
      <c r="E17" s="6">
        <v>2017</v>
      </c>
      <c r="F17" s="7" t="s">
        <v>70</v>
      </c>
      <c r="G17" s="8">
        <v>31</v>
      </c>
      <c r="H17" s="6">
        <v>68.97</v>
      </c>
      <c r="I17" s="6">
        <v>72.02</v>
      </c>
      <c r="J17" s="6">
        <v>17.5</v>
      </c>
      <c r="K17" s="22">
        <v>109</v>
      </c>
      <c r="L17" s="21">
        <v>5.9</v>
      </c>
      <c r="M17" s="22">
        <v>93</v>
      </c>
      <c r="N17" s="6">
        <v>140</v>
      </c>
      <c r="O17" s="6">
        <v>140</v>
      </c>
      <c r="P17" s="6">
        <v>140</v>
      </c>
      <c r="Q17" s="6">
        <v>140</v>
      </c>
      <c r="R17" s="6">
        <v>140</v>
      </c>
      <c r="S17" s="6">
        <v>125</v>
      </c>
      <c r="T17" s="6">
        <v>120</v>
      </c>
      <c r="U17" s="9">
        <f t="shared" si="0"/>
        <v>0</v>
      </c>
      <c r="V17" s="6">
        <f t="shared" si="1"/>
        <v>-20</v>
      </c>
      <c r="W17" s="6">
        <f t="shared" si="2"/>
        <v>0</v>
      </c>
      <c r="X17">
        <v>0.7</v>
      </c>
      <c r="Y17">
        <v>2.87</v>
      </c>
      <c r="Z17" s="6">
        <v>29.7</v>
      </c>
      <c r="AA17" s="6">
        <v>100</v>
      </c>
      <c r="AB17" s="10">
        <v>143</v>
      </c>
      <c r="AC17" s="10">
        <f t="shared" si="3"/>
        <v>3</v>
      </c>
    </row>
    <row r="18" spans="1:29" s="14" customFormat="1" ht="15">
      <c r="A18" s="11" t="s">
        <v>71</v>
      </c>
      <c r="B18" s="11" t="s">
        <v>60</v>
      </c>
      <c r="C18" s="6">
        <v>17</v>
      </c>
      <c r="D18" s="11">
        <v>2150</v>
      </c>
      <c r="E18" s="11">
        <v>2352</v>
      </c>
      <c r="F18" s="11" t="s">
        <v>72</v>
      </c>
      <c r="G18" s="23">
        <v>33</v>
      </c>
      <c r="H18" s="11">
        <v>67.22</v>
      </c>
      <c r="I18" s="11">
        <v>72.02</v>
      </c>
      <c r="J18" s="11">
        <v>10.6</v>
      </c>
      <c r="K18" s="24">
        <v>74</v>
      </c>
      <c r="L18" s="25">
        <v>5.8</v>
      </c>
      <c r="M18" s="24">
        <v>67</v>
      </c>
      <c r="N18" s="11">
        <v>140</v>
      </c>
      <c r="O18" s="11">
        <v>140</v>
      </c>
      <c r="P18" s="11">
        <v>140</v>
      </c>
      <c r="Q18" s="11">
        <v>140</v>
      </c>
      <c r="R18" s="11">
        <v>125</v>
      </c>
      <c r="S18" s="11">
        <v>120</v>
      </c>
      <c r="T18" s="11">
        <v>120</v>
      </c>
      <c r="U18" s="13">
        <f t="shared" si="0"/>
        <v>-15</v>
      </c>
      <c r="V18" s="11">
        <f t="shared" si="1"/>
        <v>-20</v>
      </c>
      <c r="W18" s="11">
        <f t="shared" si="2"/>
        <v>0</v>
      </c>
      <c r="X18" s="14">
        <v>4.14</v>
      </c>
      <c r="Y18" s="14">
        <v>1.84</v>
      </c>
      <c r="Z18" s="11">
        <v>29.7</v>
      </c>
      <c r="AA18" s="11">
        <v>38</v>
      </c>
      <c r="AB18" s="15">
        <v>139</v>
      </c>
      <c r="AC18" s="15">
        <f t="shared" si="3"/>
        <v>-1</v>
      </c>
    </row>
    <row r="19" spans="1:29" ht="15">
      <c r="A19" s="6" t="s">
        <v>73</v>
      </c>
      <c r="B19" s="6" t="s">
        <v>60</v>
      </c>
      <c r="C19" s="6">
        <v>18</v>
      </c>
      <c r="D19" s="6">
        <v>1920</v>
      </c>
      <c r="E19" s="6">
        <v>2233</v>
      </c>
      <c r="F19" s="7" t="s">
        <v>74</v>
      </c>
      <c r="G19" s="22">
        <v>47</v>
      </c>
      <c r="H19" s="6">
        <v>65.92</v>
      </c>
      <c r="I19" s="6">
        <v>61.73</v>
      </c>
      <c r="J19" s="6">
        <v>17.4</v>
      </c>
      <c r="K19" s="22">
        <v>72</v>
      </c>
      <c r="L19" s="21">
        <v>8.4</v>
      </c>
      <c r="M19" s="22">
        <v>74</v>
      </c>
      <c r="N19" s="6">
        <v>140</v>
      </c>
      <c r="O19" s="6">
        <v>125</v>
      </c>
      <c r="P19" s="6">
        <v>120</v>
      </c>
      <c r="Q19" s="6">
        <v>120</v>
      </c>
      <c r="R19" s="6">
        <v>120</v>
      </c>
      <c r="S19" s="6">
        <v>115</v>
      </c>
      <c r="T19" s="6">
        <v>115</v>
      </c>
      <c r="U19" s="9">
        <f t="shared" si="0"/>
        <v>-20</v>
      </c>
      <c r="V19" s="6">
        <f t="shared" si="1"/>
        <v>-5</v>
      </c>
      <c r="W19" s="6">
        <f t="shared" si="2"/>
        <v>-0.4166666666666667</v>
      </c>
      <c r="X19">
        <v>4.87</v>
      </c>
      <c r="Y19">
        <v>0.97</v>
      </c>
      <c r="Z19" s="6">
        <v>29.5</v>
      </c>
      <c r="AA19" s="6">
        <v>250</v>
      </c>
      <c r="AB19" s="10">
        <v>143</v>
      </c>
      <c r="AC19" s="10">
        <f t="shared" si="3"/>
        <v>23</v>
      </c>
    </row>
    <row r="20" spans="1:29" ht="15">
      <c r="A20" s="6" t="s">
        <v>75</v>
      </c>
      <c r="B20" s="6" t="s">
        <v>60</v>
      </c>
      <c r="C20" s="6">
        <v>19</v>
      </c>
      <c r="D20" s="6">
        <v>2046</v>
      </c>
      <c r="E20" s="6">
        <v>2708</v>
      </c>
      <c r="F20" s="7" t="s">
        <v>76</v>
      </c>
      <c r="G20" s="22">
        <v>45</v>
      </c>
      <c r="H20" s="6">
        <v>64.17</v>
      </c>
      <c r="I20" s="6">
        <v>61.73</v>
      </c>
      <c r="J20" s="6">
        <v>18.8</v>
      </c>
      <c r="K20" s="22">
        <v>57</v>
      </c>
      <c r="L20" s="22">
        <v>14</v>
      </c>
      <c r="M20" s="9">
        <v>69</v>
      </c>
      <c r="N20" s="6">
        <v>125</v>
      </c>
      <c r="O20" s="6">
        <v>120</v>
      </c>
      <c r="P20" s="6">
        <v>120</v>
      </c>
      <c r="Q20" s="6">
        <v>120</v>
      </c>
      <c r="R20" s="6">
        <v>115</v>
      </c>
      <c r="S20" s="6">
        <v>115</v>
      </c>
      <c r="T20" s="6">
        <v>110</v>
      </c>
      <c r="U20" s="9">
        <f t="shared" si="0"/>
        <v>-10</v>
      </c>
      <c r="V20" s="6">
        <f t="shared" si="1"/>
        <v>-10</v>
      </c>
      <c r="W20" s="6">
        <f t="shared" si="2"/>
        <v>0</v>
      </c>
      <c r="X20">
        <v>3.35</v>
      </c>
      <c r="Y20">
        <v>1.55</v>
      </c>
      <c r="Z20" s="6">
        <v>29.5</v>
      </c>
      <c r="AA20" s="6">
        <v>354</v>
      </c>
      <c r="AB20" s="10">
        <v>146</v>
      </c>
      <c r="AC20" s="10">
        <f t="shared" si="3"/>
        <v>26</v>
      </c>
    </row>
    <row r="21" spans="1:30" s="14" customFormat="1" ht="15">
      <c r="A21" s="11" t="s">
        <v>77</v>
      </c>
      <c r="B21" s="11" t="s">
        <v>60</v>
      </c>
      <c r="C21" s="6">
        <v>20</v>
      </c>
      <c r="D21" s="11">
        <v>1858</v>
      </c>
      <c r="E21" s="11">
        <v>2258</v>
      </c>
      <c r="F21" s="11" t="s">
        <v>78</v>
      </c>
      <c r="G21" s="12">
        <v>35</v>
      </c>
      <c r="H21" s="11">
        <v>55.71</v>
      </c>
      <c r="I21" s="11">
        <v>59.16</v>
      </c>
      <c r="J21" s="11">
        <v>8</v>
      </c>
      <c r="K21" s="24">
        <v>48</v>
      </c>
      <c r="L21" s="24">
        <v>7.9</v>
      </c>
      <c r="M21" s="24">
        <v>71</v>
      </c>
      <c r="N21" s="11">
        <v>120</v>
      </c>
      <c r="O21" s="11">
        <v>115</v>
      </c>
      <c r="P21" s="11">
        <v>115</v>
      </c>
      <c r="Q21" s="11">
        <v>110</v>
      </c>
      <c r="R21" s="11">
        <v>105</v>
      </c>
      <c r="S21" s="11">
        <v>70</v>
      </c>
      <c r="T21" s="11">
        <v>50</v>
      </c>
      <c r="U21" s="13">
        <f t="shared" si="0"/>
        <v>-15</v>
      </c>
      <c r="V21" s="11">
        <f t="shared" si="1"/>
        <v>-65</v>
      </c>
      <c r="W21" s="11">
        <f t="shared" si="2"/>
        <v>-0.4166666666666667</v>
      </c>
      <c r="X21" s="14">
        <v>3.15</v>
      </c>
      <c r="Y21" s="14">
        <v>3.71</v>
      </c>
      <c r="Z21" s="11">
        <v>29.4</v>
      </c>
      <c r="AA21" s="11">
        <v>171</v>
      </c>
      <c r="AB21" s="15">
        <v>137</v>
      </c>
      <c r="AC21" s="15">
        <f t="shared" si="3"/>
        <v>22</v>
      </c>
      <c r="AD21" s="14" t="s">
        <v>79</v>
      </c>
    </row>
    <row r="22" spans="1:30" s="14" customFormat="1" ht="15">
      <c r="A22" s="11" t="s">
        <v>80</v>
      </c>
      <c r="B22" s="11" t="s">
        <v>60</v>
      </c>
      <c r="C22" s="6">
        <v>21</v>
      </c>
      <c r="D22" s="11">
        <v>2414</v>
      </c>
      <c r="E22" s="11">
        <v>2807</v>
      </c>
      <c r="F22" s="11" t="s">
        <v>81</v>
      </c>
      <c r="G22" s="12">
        <v>95</v>
      </c>
      <c r="H22" s="11">
        <v>48.37</v>
      </c>
      <c r="I22" s="11">
        <v>56.59</v>
      </c>
      <c r="J22" s="11">
        <v>10.4</v>
      </c>
      <c r="K22" s="24">
        <v>95</v>
      </c>
      <c r="L22" s="11">
        <v>13.1</v>
      </c>
      <c r="M22" s="24">
        <v>67</v>
      </c>
      <c r="N22" s="11">
        <v>115</v>
      </c>
      <c r="O22" s="11">
        <v>115</v>
      </c>
      <c r="P22" s="11">
        <v>110</v>
      </c>
      <c r="Q22" s="11">
        <v>105</v>
      </c>
      <c r="R22" s="11">
        <v>70</v>
      </c>
      <c r="S22" s="11">
        <v>50</v>
      </c>
      <c r="T22" s="11">
        <v>30</v>
      </c>
      <c r="U22" s="13">
        <f t="shared" si="0"/>
        <v>-45</v>
      </c>
      <c r="V22" s="11">
        <f t="shared" si="1"/>
        <v>-80</v>
      </c>
      <c r="W22" s="11">
        <f t="shared" si="2"/>
        <v>-0.8333333333333334</v>
      </c>
      <c r="X22" s="14">
        <v>-3.61</v>
      </c>
      <c r="Y22" s="14">
        <v>-8.76</v>
      </c>
      <c r="Z22" s="11">
        <v>29.2</v>
      </c>
      <c r="AA22" s="11">
        <v>107</v>
      </c>
      <c r="AB22" s="15">
        <v>126</v>
      </c>
      <c r="AC22" s="15">
        <f t="shared" si="3"/>
        <v>16</v>
      </c>
      <c r="AD22" s="14" t="s">
        <v>82</v>
      </c>
    </row>
    <row r="23" spans="1:30" ht="15">
      <c r="A23" s="6" t="s">
        <v>83</v>
      </c>
      <c r="B23" s="6" t="s">
        <v>84</v>
      </c>
      <c r="C23" s="6">
        <v>22</v>
      </c>
      <c r="D23" s="6">
        <v>1856</v>
      </c>
      <c r="E23" s="6">
        <v>2249</v>
      </c>
      <c r="F23" s="7" t="s">
        <v>85</v>
      </c>
      <c r="G23" s="22">
        <v>39</v>
      </c>
      <c r="H23" s="6">
        <v>39.23</v>
      </c>
      <c r="I23" s="6">
        <v>43.73</v>
      </c>
      <c r="J23" s="6">
        <v>9.6</v>
      </c>
      <c r="K23" s="22">
        <v>40</v>
      </c>
      <c r="L23" s="6">
        <v>8.4</v>
      </c>
      <c r="M23" s="9">
        <v>109</v>
      </c>
      <c r="N23" s="6">
        <v>85</v>
      </c>
      <c r="O23" s="6">
        <v>85</v>
      </c>
      <c r="P23" s="6">
        <v>85</v>
      </c>
      <c r="Q23" s="6">
        <v>85</v>
      </c>
      <c r="R23" s="6">
        <v>80</v>
      </c>
      <c r="S23" s="6">
        <v>75</v>
      </c>
      <c r="T23" s="6">
        <v>70</v>
      </c>
      <c r="U23" s="9">
        <f t="shared" si="0"/>
        <v>-5</v>
      </c>
      <c r="V23" s="6">
        <f t="shared" si="1"/>
        <v>-15</v>
      </c>
      <c r="W23" s="6">
        <f t="shared" si="2"/>
        <v>0</v>
      </c>
      <c r="X23">
        <v>-6.47</v>
      </c>
      <c r="Y23">
        <v>2.27</v>
      </c>
      <c r="Z23" s="6">
        <v>28.7</v>
      </c>
      <c r="AA23" s="6">
        <v>731</v>
      </c>
      <c r="AB23" s="10">
        <v>146</v>
      </c>
      <c r="AC23" s="10">
        <f t="shared" si="3"/>
        <v>61</v>
      </c>
      <c r="AD23" t="s">
        <v>86</v>
      </c>
    </row>
    <row r="24" spans="1:30" ht="15">
      <c r="A24" s="6" t="s">
        <v>87</v>
      </c>
      <c r="B24" s="6" t="s">
        <v>84</v>
      </c>
      <c r="C24" s="6">
        <v>23</v>
      </c>
      <c r="D24" s="6">
        <v>1738</v>
      </c>
      <c r="E24" s="6">
        <v>1954</v>
      </c>
      <c r="F24" s="7" t="s">
        <v>88</v>
      </c>
      <c r="G24" s="22">
        <v>63</v>
      </c>
      <c r="H24" s="6">
        <v>40.61</v>
      </c>
      <c r="I24" s="6">
        <v>43.73</v>
      </c>
      <c r="J24" s="6">
        <v>1.5</v>
      </c>
      <c r="K24" s="22">
        <v>337</v>
      </c>
      <c r="L24" s="6">
        <v>5.6</v>
      </c>
      <c r="M24" s="9">
        <v>211</v>
      </c>
      <c r="N24" s="6">
        <v>75</v>
      </c>
      <c r="O24" s="6">
        <v>80</v>
      </c>
      <c r="P24" s="6">
        <v>85</v>
      </c>
      <c r="Q24" s="6">
        <v>85</v>
      </c>
      <c r="R24" s="6">
        <v>90</v>
      </c>
      <c r="S24" s="6">
        <v>100</v>
      </c>
      <c r="T24" s="6">
        <v>105</v>
      </c>
      <c r="U24" s="9">
        <f t="shared" si="0"/>
        <v>15</v>
      </c>
      <c r="V24" s="6">
        <f t="shared" si="1"/>
        <v>20</v>
      </c>
      <c r="W24" s="6">
        <f t="shared" si="2"/>
        <v>0.4166666666666667</v>
      </c>
      <c r="X24">
        <v>5.97</v>
      </c>
      <c r="Y24">
        <v>9.03</v>
      </c>
      <c r="Z24" s="6">
        <v>28.2</v>
      </c>
      <c r="AA24" s="6">
        <v>652</v>
      </c>
      <c r="AB24" s="10">
        <v>132</v>
      </c>
      <c r="AC24" s="10">
        <f t="shared" si="3"/>
        <v>47</v>
      </c>
      <c r="AD24" t="s">
        <v>89</v>
      </c>
    </row>
    <row r="25" spans="1:30" ht="15">
      <c r="A25" s="6" t="s">
        <v>90</v>
      </c>
      <c r="B25" s="6" t="s">
        <v>84</v>
      </c>
      <c r="C25" s="6">
        <v>24</v>
      </c>
      <c r="D25" s="6">
        <v>1737</v>
      </c>
      <c r="E25" s="6">
        <v>2026</v>
      </c>
      <c r="F25" s="7" t="s">
        <v>88</v>
      </c>
      <c r="G25" s="22">
        <v>57</v>
      </c>
      <c r="H25" s="6">
        <v>40.63</v>
      </c>
      <c r="I25" s="6">
        <v>43.73</v>
      </c>
      <c r="J25" s="6">
        <v>1.5</v>
      </c>
      <c r="K25" s="22">
        <v>337</v>
      </c>
      <c r="L25" s="6">
        <v>5.6</v>
      </c>
      <c r="M25" s="9">
        <v>211</v>
      </c>
      <c r="N25" s="6">
        <v>75</v>
      </c>
      <c r="O25" s="6">
        <v>80</v>
      </c>
      <c r="P25" s="6">
        <v>85</v>
      </c>
      <c r="Q25" s="6">
        <v>85</v>
      </c>
      <c r="R25" s="6">
        <v>90</v>
      </c>
      <c r="S25" s="6">
        <v>100</v>
      </c>
      <c r="T25" s="6">
        <v>105</v>
      </c>
      <c r="U25" s="9">
        <f t="shared" si="0"/>
        <v>15</v>
      </c>
      <c r="V25" s="6">
        <f t="shared" si="1"/>
        <v>20</v>
      </c>
      <c r="W25" s="6">
        <f t="shared" si="2"/>
        <v>0.4166666666666667</v>
      </c>
      <c r="X25">
        <v>0.85</v>
      </c>
      <c r="Y25">
        <v>7.69</v>
      </c>
      <c r="Z25" s="6">
        <v>28.2</v>
      </c>
      <c r="AA25" s="6">
        <v>652</v>
      </c>
      <c r="AB25" s="10">
        <v>132</v>
      </c>
      <c r="AC25" s="10">
        <f t="shared" si="3"/>
        <v>47</v>
      </c>
      <c r="AD25" t="s">
        <v>91</v>
      </c>
    </row>
    <row r="26" spans="1:30" ht="15">
      <c r="A26" s="6" t="s">
        <v>92</v>
      </c>
      <c r="B26" s="6" t="s">
        <v>84</v>
      </c>
      <c r="C26" s="6">
        <v>25</v>
      </c>
      <c r="D26" s="6">
        <v>2031</v>
      </c>
      <c r="E26" s="6">
        <v>2616</v>
      </c>
      <c r="F26" s="7" t="s">
        <v>93</v>
      </c>
      <c r="G26" s="8">
        <v>75</v>
      </c>
      <c r="H26" s="6">
        <v>48.43</v>
      </c>
      <c r="I26" s="6">
        <v>54.02</v>
      </c>
      <c r="J26" s="6">
        <v>6.8</v>
      </c>
      <c r="K26" s="22">
        <v>47</v>
      </c>
      <c r="L26" s="6">
        <v>3.9</v>
      </c>
      <c r="M26" s="22">
        <v>310</v>
      </c>
      <c r="N26" s="6">
        <v>100</v>
      </c>
      <c r="O26" s="6">
        <v>105</v>
      </c>
      <c r="P26" s="6">
        <v>105</v>
      </c>
      <c r="Q26" s="6">
        <v>95</v>
      </c>
      <c r="R26" s="6">
        <v>75</v>
      </c>
      <c r="S26" s="6">
        <v>55</v>
      </c>
      <c r="T26" s="6">
        <v>45</v>
      </c>
      <c r="U26" s="9">
        <f t="shared" si="0"/>
        <v>-25</v>
      </c>
      <c r="V26" s="6">
        <f t="shared" si="1"/>
        <v>-60</v>
      </c>
      <c r="W26" s="6">
        <f t="shared" si="2"/>
        <v>-0.8333333333333334</v>
      </c>
      <c r="X26">
        <v>2.54</v>
      </c>
      <c r="Y26">
        <v>4.64</v>
      </c>
      <c r="Z26" s="6">
        <v>28.3</v>
      </c>
      <c r="AA26" s="6">
        <v>70</v>
      </c>
      <c r="AB26" s="10">
        <v>130</v>
      </c>
      <c r="AC26" s="10">
        <f t="shared" si="3"/>
        <v>25</v>
      </c>
      <c r="AD26" t="s">
        <v>94</v>
      </c>
    </row>
    <row r="27" spans="1:29" ht="15">
      <c r="A27" s="6" t="s">
        <v>95</v>
      </c>
      <c r="B27" s="6" t="s">
        <v>96</v>
      </c>
      <c r="C27" s="6">
        <v>26</v>
      </c>
      <c r="D27" s="6">
        <v>1420</v>
      </c>
      <c r="E27" s="6">
        <v>1848</v>
      </c>
      <c r="F27" s="7" t="s">
        <v>97</v>
      </c>
      <c r="G27" s="8">
        <v>27</v>
      </c>
      <c r="H27" s="6">
        <v>26.08</v>
      </c>
      <c r="I27" s="6">
        <v>30.87</v>
      </c>
      <c r="J27" s="6">
        <v>13.5</v>
      </c>
      <c r="K27" s="22">
        <v>167</v>
      </c>
      <c r="L27" s="6">
        <v>4.8</v>
      </c>
      <c r="M27" s="22">
        <v>167</v>
      </c>
      <c r="N27" s="6">
        <v>50</v>
      </c>
      <c r="O27" s="6">
        <v>55</v>
      </c>
      <c r="P27" s="6">
        <v>60</v>
      </c>
      <c r="Q27" s="6">
        <v>70</v>
      </c>
      <c r="R27" s="6">
        <v>65</v>
      </c>
      <c r="S27" s="6">
        <v>75</v>
      </c>
      <c r="T27" s="6">
        <v>85</v>
      </c>
      <c r="U27" s="9">
        <f t="shared" si="0"/>
        <v>15</v>
      </c>
      <c r="V27" s="6">
        <f t="shared" si="1"/>
        <v>25</v>
      </c>
      <c r="W27" s="6">
        <f t="shared" si="2"/>
        <v>1.25</v>
      </c>
      <c r="X27">
        <v>-0.84</v>
      </c>
      <c r="Y27">
        <v>2.46</v>
      </c>
      <c r="Z27" s="6">
        <v>30.8</v>
      </c>
      <c r="AA27" s="6">
        <v>-10</v>
      </c>
      <c r="AB27" s="10">
        <v>154</v>
      </c>
      <c r="AC27" s="10">
        <f t="shared" si="3"/>
        <v>94</v>
      </c>
    </row>
    <row r="28" spans="1:29" ht="15">
      <c r="A28" s="6" t="s">
        <v>98</v>
      </c>
      <c r="B28" s="6" t="s">
        <v>96</v>
      </c>
      <c r="C28" s="6">
        <v>27</v>
      </c>
      <c r="D28" s="6">
        <v>1651</v>
      </c>
      <c r="E28" s="6">
        <v>2008</v>
      </c>
      <c r="F28" s="7" t="s">
        <v>99</v>
      </c>
      <c r="G28" s="8">
        <v>55</v>
      </c>
      <c r="H28" s="6">
        <v>45.78</v>
      </c>
      <c r="I28" s="6">
        <v>51.44</v>
      </c>
      <c r="J28" s="6">
        <v>4</v>
      </c>
      <c r="K28" s="22">
        <v>230</v>
      </c>
      <c r="L28" s="6">
        <v>7.7</v>
      </c>
      <c r="M28" s="22">
        <v>223</v>
      </c>
      <c r="N28" s="6">
        <v>95</v>
      </c>
      <c r="O28" s="6">
        <v>100</v>
      </c>
      <c r="P28" s="6">
        <v>100</v>
      </c>
      <c r="Q28" s="6">
        <v>100</v>
      </c>
      <c r="R28" s="6">
        <v>125</v>
      </c>
      <c r="S28" s="6">
        <v>145</v>
      </c>
      <c r="T28" s="6">
        <v>150</v>
      </c>
      <c r="U28" s="9">
        <f t="shared" si="0"/>
        <v>30</v>
      </c>
      <c r="V28" s="6">
        <f t="shared" si="1"/>
        <v>50</v>
      </c>
      <c r="W28" s="6">
        <f t="shared" si="2"/>
        <v>0</v>
      </c>
      <c r="X28">
        <v>0.51</v>
      </c>
      <c r="Y28">
        <v>7.68</v>
      </c>
      <c r="Z28" s="6">
        <v>30.3</v>
      </c>
      <c r="AA28" s="6">
        <v>249</v>
      </c>
      <c r="AB28" s="10">
        <v>142</v>
      </c>
      <c r="AC28" s="10">
        <f t="shared" si="3"/>
        <v>42</v>
      </c>
    </row>
    <row r="29" spans="1:29" s="14" customFormat="1" ht="15">
      <c r="A29" s="11" t="s">
        <v>100</v>
      </c>
      <c r="B29" s="11" t="s">
        <v>96</v>
      </c>
      <c r="C29" s="6">
        <v>28</v>
      </c>
      <c r="D29" s="11">
        <v>1755</v>
      </c>
      <c r="E29" s="11">
        <v>2231</v>
      </c>
      <c r="F29" s="11" t="s">
        <v>101</v>
      </c>
      <c r="G29" s="12">
        <v>33</v>
      </c>
      <c r="H29" s="11">
        <v>68.68</v>
      </c>
      <c r="I29" s="11">
        <v>77.17</v>
      </c>
      <c r="J29" s="11">
        <v>2.4</v>
      </c>
      <c r="K29" s="24">
        <v>209</v>
      </c>
      <c r="L29" s="11">
        <v>2.7</v>
      </c>
      <c r="M29" s="24">
        <v>283</v>
      </c>
      <c r="N29" s="11">
        <v>125</v>
      </c>
      <c r="O29" s="11">
        <v>145</v>
      </c>
      <c r="P29" s="11">
        <v>150</v>
      </c>
      <c r="Q29" s="11">
        <v>140</v>
      </c>
      <c r="R29" s="11">
        <v>125</v>
      </c>
      <c r="S29" s="11">
        <v>110</v>
      </c>
      <c r="T29" s="11">
        <v>80</v>
      </c>
      <c r="U29" s="13">
        <f t="shared" si="0"/>
        <v>0</v>
      </c>
      <c r="V29" s="11">
        <f t="shared" si="1"/>
        <v>-70</v>
      </c>
      <c r="W29" s="11">
        <f t="shared" si="2"/>
        <v>-0.4166666666666667</v>
      </c>
      <c r="X29" s="14">
        <v>3.6</v>
      </c>
      <c r="Y29" s="14">
        <v>3.16</v>
      </c>
      <c r="Z29" s="11">
        <v>30.7</v>
      </c>
      <c r="AA29" s="11">
        <v>319</v>
      </c>
      <c r="AB29" s="15">
        <v>162</v>
      </c>
      <c r="AC29" s="15">
        <f t="shared" si="3"/>
        <v>12</v>
      </c>
    </row>
    <row r="30" spans="1:29" s="14" customFormat="1" ht="15">
      <c r="A30" s="11" t="s">
        <v>102</v>
      </c>
      <c r="B30" s="11" t="s">
        <v>96</v>
      </c>
      <c r="C30" s="6">
        <v>29</v>
      </c>
      <c r="D30" s="11">
        <v>916</v>
      </c>
      <c r="E30" s="11">
        <v>1232</v>
      </c>
      <c r="F30" s="11" t="s">
        <v>103</v>
      </c>
      <c r="G30" s="24">
        <v>67</v>
      </c>
      <c r="H30" s="11">
        <v>53.05</v>
      </c>
      <c r="I30" s="11">
        <v>56.59</v>
      </c>
      <c r="J30" s="11">
        <v>10.2</v>
      </c>
      <c r="K30" s="24">
        <v>81</v>
      </c>
      <c r="L30" s="11">
        <v>9.8</v>
      </c>
      <c r="M30" s="24">
        <v>63</v>
      </c>
      <c r="N30" s="11">
        <v>140</v>
      </c>
      <c r="O30" s="11">
        <v>125</v>
      </c>
      <c r="P30" s="11">
        <v>110</v>
      </c>
      <c r="Q30" s="11">
        <v>80</v>
      </c>
      <c r="R30" s="11">
        <v>50</v>
      </c>
      <c r="S30" s="11">
        <v>40</v>
      </c>
      <c r="T30" s="11">
        <v>30</v>
      </c>
      <c r="U30" s="13">
        <f t="shared" si="0"/>
        <v>-90</v>
      </c>
      <c r="V30" s="11">
        <f t="shared" si="1"/>
        <v>-80</v>
      </c>
      <c r="W30" s="11">
        <f t="shared" si="2"/>
        <v>-3.75</v>
      </c>
      <c r="X30" s="14">
        <v>2.36</v>
      </c>
      <c r="Y30" s="14">
        <v>0.23</v>
      </c>
      <c r="Z30" s="11">
        <v>31.4</v>
      </c>
      <c r="AA30" s="11">
        <v>-3</v>
      </c>
      <c r="AB30" s="15">
        <v>140</v>
      </c>
      <c r="AC30" s="15">
        <f t="shared" si="3"/>
        <v>30</v>
      </c>
    </row>
    <row r="31" spans="1:30" ht="15">
      <c r="A31" s="9" t="s">
        <v>104</v>
      </c>
      <c r="B31" s="6" t="s">
        <v>105</v>
      </c>
      <c r="C31" s="6">
        <v>30</v>
      </c>
      <c r="D31" s="6">
        <v>223</v>
      </c>
      <c r="E31" s="6">
        <v>732</v>
      </c>
      <c r="F31" s="7" t="s">
        <v>106</v>
      </c>
      <c r="G31" s="22">
        <v>49</v>
      </c>
      <c r="H31" s="6">
        <v>25.32</v>
      </c>
      <c r="I31" s="6">
        <v>28.29</v>
      </c>
      <c r="J31" s="6">
        <v>10.9</v>
      </c>
      <c r="K31" s="22">
        <v>353</v>
      </c>
      <c r="L31" s="6">
        <v>8.4</v>
      </c>
      <c r="M31" s="22">
        <v>94</v>
      </c>
      <c r="N31" s="22">
        <v>60</v>
      </c>
      <c r="O31" s="6">
        <v>65</v>
      </c>
      <c r="P31" s="6">
        <v>55</v>
      </c>
      <c r="Q31" s="22">
        <v>55</v>
      </c>
      <c r="R31" s="6">
        <v>65</v>
      </c>
      <c r="S31" s="6">
        <v>60</v>
      </c>
      <c r="T31" s="6">
        <v>60</v>
      </c>
      <c r="U31" s="9">
        <f t="shared" si="0"/>
        <v>5</v>
      </c>
      <c r="V31" s="6">
        <f t="shared" si="1"/>
        <v>5</v>
      </c>
      <c r="W31" s="6">
        <f t="shared" si="2"/>
        <v>-0.8333333333333334</v>
      </c>
      <c r="X31">
        <v>2.09</v>
      </c>
      <c r="Y31">
        <v>0.08</v>
      </c>
      <c r="Z31" s="6">
        <v>29.6</v>
      </c>
      <c r="AA31" s="6">
        <v>134</v>
      </c>
      <c r="AB31" s="10">
        <v>157</v>
      </c>
      <c r="AC31" s="10">
        <f t="shared" si="3"/>
        <v>102</v>
      </c>
      <c r="AD31" t="s">
        <v>107</v>
      </c>
    </row>
    <row r="32" spans="1:30" ht="15">
      <c r="A32" s="9" t="s">
        <v>108</v>
      </c>
      <c r="B32" s="6" t="s">
        <v>105</v>
      </c>
      <c r="C32" s="6">
        <v>31</v>
      </c>
      <c r="D32" s="6">
        <v>1148</v>
      </c>
      <c r="E32" s="6">
        <v>1428</v>
      </c>
      <c r="F32" s="7" t="s">
        <v>109</v>
      </c>
      <c r="G32" s="22">
        <v>21</v>
      </c>
      <c r="H32" s="6">
        <v>25.29</v>
      </c>
      <c r="I32" s="6">
        <v>28.29</v>
      </c>
      <c r="J32" s="6">
        <v>14</v>
      </c>
      <c r="K32" s="22">
        <v>344</v>
      </c>
      <c r="L32" s="22">
        <v>7.3</v>
      </c>
      <c r="M32" s="22">
        <v>84</v>
      </c>
      <c r="N32" s="22">
        <v>65</v>
      </c>
      <c r="O32" s="6">
        <v>55</v>
      </c>
      <c r="P32" s="6">
        <v>55</v>
      </c>
      <c r="Q32" s="22">
        <v>65</v>
      </c>
      <c r="R32" s="6">
        <v>60</v>
      </c>
      <c r="S32" s="6">
        <v>60</v>
      </c>
      <c r="T32" s="6">
        <v>65</v>
      </c>
      <c r="U32" s="9">
        <f t="shared" si="0"/>
        <v>-5</v>
      </c>
      <c r="V32" s="6">
        <f t="shared" si="1"/>
        <v>10</v>
      </c>
      <c r="W32" s="6">
        <f t="shared" si="2"/>
        <v>0.8333333333333334</v>
      </c>
      <c r="X32">
        <v>3.25</v>
      </c>
      <c r="Y32">
        <v>-1.55</v>
      </c>
      <c r="Z32" s="6">
        <v>29.6</v>
      </c>
      <c r="AA32" s="6">
        <v>171</v>
      </c>
      <c r="AB32" s="10">
        <v>153</v>
      </c>
      <c r="AC32" s="10">
        <f t="shared" si="3"/>
        <v>98</v>
      </c>
      <c r="AD32" t="s">
        <v>110</v>
      </c>
    </row>
    <row r="33" spans="1:30" ht="15">
      <c r="A33" s="6" t="s">
        <v>111</v>
      </c>
      <c r="B33" s="6" t="s">
        <v>105</v>
      </c>
      <c r="C33" s="6">
        <v>32</v>
      </c>
      <c r="D33" s="6">
        <v>1905</v>
      </c>
      <c r="E33" s="6">
        <v>2310</v>
      </c>
      <c r="F33" s="7" t="s">
        <v>112</v>
      </c>
      <c r="G33" s="8">
        <v>36</v>
      </c>
      <c r="H33" s="6">
        <v>32</v>
      </c>
      <c r="I33" s="6">
        <v>30.87</v>
      </c>
      <c r="J33" s="6">
        <v>15.7</v>
      </c>
      <c r="K33" s="22">
        <v>78</v>
      </c>
      <c r="L33" s="22">
        <v>3.5</v>
      </c>
      <c r="M33" s="22">
        <v>134</v>
      </c>
      <c r="N33" s="22">
        <v>70</v>
      </c>
      <c r="O33" s="6">
        <v>65</v>
      </c>
      <c r="P33" s="6">
        <v>60</v>
      </c>
      <c r="Q33" s="22">
        <v>60</v>
      </c>
      <c r="R33" s="6">
        <v>55</v>
      </c>
      <c r="S33" s="6">
        <v>60</v>
      </c>
      <c r="T33" s="6">
        <v>60</v>
      </c>
      <c r="U33" s="9">
        <f t="shared" si="0"/>
        <v>-15</v>
      </c>
      <c r="V33" s="6">
        <f t="shared" si="1"/>
        <v>0</v>
      </c>
      <c r="W33" s="6">
        <f t="shared" si="2"/>
        <v>-0.4166666666666667</v>
      </c>
      <c r="X33">
        <v>0.43</v>
      </c>
      <c r="Y33">
        <v>0.56</v>
      </c>
      <c r="Z33" s="6">
        <v>28.5</v>
      </c>
      <c r="AA33" s="6">
        <v>349</v>
      </c>
      <c r="AB33" s="10">
        <v>120</v>
      </c>
      <c r="AC33" s="10">
        <f t="shared" si="3"/>
        <v>60</v>
      </c>
      <c r="AD33" t="s">
        <v>113</v>
      </c>
    </row>
    <row r="34" spans="1:29" ht="15">
      <c r="A34" s="6" t="s">
        <v>114</v>
      </c>
      <c r="B34" s="6" t="s">
        <v>105</v>
      </c>
      <c r="C34" s="6">
        <v>33</v>
      </c>
      <c r="D34" s="6">
        <v>1638</v>
      </c>
      <c r="E34" s="6">
        <v>1800</v>
      </c>
      <c r="F34" s="7" t="s">
        <v>115</v>
      </c>
      <c r="G34" s="8">
        <v>37</v>
      </c>
      <c r="H34" s="6">
        <v>34.74</v>
      </c>
      <c r="I34" s="6">
        <v>33.44</v>
      </c>
      <c r="J34" s="6">
        <v>12.1</v>
      </c>
      <c r="K34" s="22">
        <v>79</v>
      </c>
      <c r="L34" s="22">
        <v>4.4</v>
      </c>
      <c r="M34" s="22">
        <v>163</v>
      </c>
      <c r="N34" s="22">
        <v>75</v>
      </c>
      <c r="O34" s="6">
        <v>70</v>
      </c>
      <c r="P34" s="6">
        <v>65</v>
      </c>
      <c r="Q34" s="6">
        <v>60</v>
      </c>
      <c r="R34" s="6">
        <v>60</v>
      </c>
      <c r="S34" s="6">
        <v>55</v>
      </c>
      <c r="T34" s="6">
        <v>60</v>
      </c>
      <c r="U34" s="9">
        <f t="shared" si="0"/>
        <v>-15</v>
      </c>
      <c r="V34" s="6">
        <f t="shared" si="1"/>
        <v>-5</v>
      </c>
      <c r="W34" s="6">
        <f t="shared" si="2"/>
        <v>-0.8333333333333334</v>
      </c>
      <c r="X34">
        <v>1.66</v>
      </c>
      <c r="Y34">
        <v>-0.47</v>
      </c>
      <c r="Z34" s="6">
        <v>28.5</v>
      </c>
      <c r="AA34" s="6">
        <v>349</v>
      </c>
      <c r="AB34" s="10">
        <v>119</v>
      </c>
      <c r="AC34" s="10">
        <f t="shared" si="3"/>
        <v>54</v>
      </c>
    </row>
    <row r="35" spans="1:30" ht="15">
      <c r="A35" s="6" t="s">
        <v>116</v>
      </c>
      <c r="B35" s="6" t="s">
        <v>105</v>
      </c>
      <c r="C35" s="6">
        <v>34</v>
      </c>
      <c r="D35" s="6">
        <v>2025</v>
      </c>
      <c r="E35" s="6">
        <v>2305</v>
      </c>
      <c r="F35" s="7" t="s">
        <v>117</v>
      </c>
      <c r="G35" s="8">
        <v>105</v>
      </c>
      <c r="H35" s="6">
        <v>29</v>
      </c>
      <c r="I35" s="6">
        <v>30.87</v>
      </c>
      <c r="J35" s="6">
        <v>6.2</v>
      </c>
      <c r="K35" s="22">
        <v>113</v>
      </c>
      <c r="L35" s="6">
        <v>4.5</v>
      </c>
      <c r="M35" s="22">
        <v>186</v>
      </c>
      <c r="N35" s="22">
        <v>55</v>
      </c>
      <c r="O35" s="6">
        <v>60</v>
      </c>
      <c r="P35" s="6">
        <v>60</v>
      </c>
      <c r="Q35" s="6">
        <v>60</v>
      </c>
      <c r="R35" s="6">
        <v>60</v>
      </c>
      <c r="S35" s="6">
        <v>60</v>
      </c>
      <c r="T35" s="6">
        <v>65</v>
      </c>
      <c r="U35" s="9">
        <f t="shared" si="0"/>
        <v>5</v>
      </c>
      <c r="V35" s="6">
        <f t="shared" si="1"/>
        <v>5</v>
      </c>
      <c r="W35" s="6">
        <f t="shared" si="2"/>
        <v>0</v>
      </c>
      <c r="X35">
        <v>-999.9</v>
      </c>
      <c r="Y35">
        <v>-999.9</v>
      </c>
      <c r="Z35" s="6">
        <v>28.6</v>
      </c>
      <c r="AA35" s="6">
        <v>215</v>
      </c>
      <c r="AB35" s="10">
        <v>119</v>
      </c>
      <c r="AC35" s="10">
        <f t="shared" si="3"/>
        <v>59</v>
      </c>
      <c r="AD35" t="s">
        <v>52</v>
      </c>
    </row>
    <row r="36" spans="1:30" ht="15">
      <c r="A36" s="6" t="s">
        <v>118</v>
      </c>
      <c r="B36" s="6" t="s">
        <v>105</v>
      </c>
      <c r="C36" s="6">
        <v>35</v>
      </c>
      <c r="D36" s="6">
        <v>2029</v>
      </c>
      <c r="E36" s="6">
        <v>2344</v>
      </c>
      <c r="F36" s="7" t="s">
        <v>119</v>
      </c>
      <c r="G36" s="22">
        <v>83</v>
      </c>
      <c r="H36" s="6">
        <v>31.7</v>
      </c>
      <c r="I36" s="6">
        <v>30.87</v>
      </c>
      <c r="J36" s="6">
        <v>4.7</v>
      </c>
      <c r="K36" s="22">
        <v>354</v>
      </c>
      <c r="L36" s="6">
        <v>1.6</v>
      </c>
      <c r="M36" s="22">
        <v>125</v>
      </c>
      <c r="N36" s="22">
        <v>60</v>
      </c>
      <c r="O36" s="6">
        <v>60</v>
      </c>
      <c r="P36" s="6">
        <v>65</v>
      </c>
      <c r="Q36" s="22">
        <v>70</v>
      </c>
      <c r="R36" s="6">
        <v>75</v>
      </c>
      <c r="S36" s="6">
        <v>75</v>
      </c>
      <c r="T36" s="6">
        <v>75</v>
      </c>
      <c r="U36" s="9">
        <f t="shared" si="0"/>
        <v>15</v>
      </c>
      <c r="V36" s="6">
        <f t="shared" si="1"/>
        <v>10</v>
      </c>
      <c r="W36" s="6">
        <f t="shared" si="2"/>
        <v>0.8333333333333334</v>
      </c>
      <c r="X36">
        <v>-999.9</v>
      </c>
      <c r="Y36">
        <v>-999.9</v>
      </c>
      <c r="Z36" s="6">
        <v>28.4</v>
      </c>
      <c r="AA36" s="6">
        <v>135</v>
      </c>
      <c r="AB36" s="10">
        <v>129</v>
      </c>
      <c r="AC36" s="10">
        <f t="shared" si="3"/>
        <v>64</v>
      </c>
      <c r="AD36" t="s">
        <v>66</v>
      </c>
    </row>
    <row r="37" spans="1:29" ht="15">
      <c r="A37" s="6" t="s">
        <v>120</v>
      </c>
      <c r="B37" s="6" t="s">
        <v>121</v>
      </c>
      <c r="C37" s="6">
        <v>36</v>
      </c>
      <c r="D37" s="6">
        <v>1601</v>
      </c>
      <c r="E37" s="6">
        <v>1815</v>
      </c>
      <c r="F37" s="7" t="s">
        <v>122</v>
      </c>
      <c r="G37" s="22">
        <v>45</v>
      </c>
      <c r="H37" s="6">
        <v>40.07</v>
      </c>
      <c r="I37" s="6">
        <v>43.73</v>
      </c>
      <c r="J37" s="6">
        <v>10.9</v>
      </c>
      <c r="K37" s="22">
        <v>251</v>
      </c>
      <c r="L37" s="6">
        <v>1</v>
      </c>
      <c r="M37" s="22">
        <v>33</v>
      </c>
      <c r="N37" s="6">
        <v>60</v>
      </c>
      <c r="O37" s="6">
        <v>70</v>
      </c>
      <c r="P37" s="6">
        <v>85</v>
      </c>
      <c r="Q37" s="6">
        <v>95</v>
      </c>
      <c r="R37" s="6">
        <v>110</v>
      </c>
      <c r="S37" s="6">
        <v>120</v>
      </c>
      <c r="T37" s="6">
        <v>145</v>
      </c>
      <c r="U37" s="9">
        <f t="shared" si="0"/>
        <v>50</v>
      </c>
      <c r="V37" s="6">
        <f t="shared" si="1"/>
        <v>60</v>
      </c>
      <c r="W37" s="6">
        <f t="shared" si="2"/>
        <v>2.0833333333333335</v>
      </c>
      <c r="X37">
        <v>-4.52</v>
      </c>
      <c r="Y37">
        <v>9.95</v>
      </c>
      <c r="Z37" s="6">
        <v>30.2</v>
      </c>
      <c r="AA37" s="6">
        <v>78</v>
      </c>
      <c r="AB37" s="10">
        <v>146</v>
      </c>
      <c r="AC37" s="10">
        <f t="shared" si="3"/>
        <v>61</v>
      </c>
    </row>
    <row r="38" spans="1:29" ht="15">
      <c r="A38" s="6" t="s">
        <v>123</v>
      </c>
      <c r="B38" s="6" t="s">
        <v>121</v>
      </c>
      <c r="C38" s="6">
        <v>37</v>
      </c>
      <c r="D38" s="6">
        <v>1518</v>
      </c>
      <c r="E38" s="6">
        <v>1938</v>
      </c>
      <c r="F38" s="7" t="s">
        <v>124</v>
      </c>
      <c r="G38" s="22">
        <v>25</v>
      </c>
      <c r="H38" s="6">
        <v>61.58</v>
      </c>
      <c r="I38" s="6">
        <v>74.59</v>
      </c>
      <c r="J38" s="6">
        <v>4.2</v>
      </c>
      <c r="K38" s="22">
        <v>346</v>
      </c>
      <c r="L38" s="6">
        <v>4.4</v>
      </c>
      <c r="M38" s="22">
        <v>192</v>
      </c>
      <c r="N38" s="6">
        <v>110</v>
      </c>
      <c r="O38" s="6">
        <v>120</v>
      </c>
      <c r="P38" s="6">
        <v>145</v>
      </c>
      <c r="Q38" s="6">
        <v>150</v>
      </c>
      <c r="R38" s="6">
        <v>155</v>
      </c>
      <c r="S38" s="6">
        <v>140</v>
      </c>
      <c r="T38" s="6">
        <v>125</v>
      </c>
      <c r="U38" s="9">
        <f t="shared" si="0"/>
        <v>45</v>
      </c>
      <c r="V38" s="6">
        <f t="shared" si="1"/>
        <v>-20</v>
      </c>
      <c r="W38" s="6">
        <f t="shared" si="2"/>
        <v>2.5</v>
      </c>
      <c r="X38">
        <v>-3.08</v>
      </c>
      <c r="Y38">
        <v>-0.42</v>
      </c>
      <c r="Z38" s="6">
        <v>29.6</v>
      </c>
      <c r="AA38" s="6">
        <v>287</v>
      </c>
      <c r="AB38" s="10">
        <v>143</v>
      </c>
      <c r="AC38" s="10">
        <f t="shared" si="3"/>
        <v>-2</v>
      </c>
    </row>
    <row r="39" spans="1:29" s="14" customFormat="1" ht="15">
      <c r="A39" s="11" t="s">
        <v>125</v>
      </c>
      <c r="B39" s="11" t="s">
        <v>121</v>
      </c>
      <c r="C39" s="6">
        <v>38</v>
      </c>
      <c r="D39" s="11">
        <v>1448</v>
      </c>
      <c r="E39" s="11">
        <v>1913</v>
      </c>
      <c r="F39" s="11" t="s">
        <v>126</v>
      </c>
      <c r="G39" s="12">
        <v>21</v>
      </c>
      <c r="H39" s="11">
        <v>62.05</v>
      </c>
      <c r="I39" s="11">
        <v>64.31</v>
      </c>
      <c r="J39" s="11">
        <v>10.3</v>
      </c>
      <c r="K39" s="24">
        <v>325</v>
      </c>
      <c r="L39" s="11">
        <v>3.8</v>
      </c>
      <c r="M39" s="24">
        <v>148</v>
      </c>
      <c r="N39" s="24">
        <v>155</v>
      </c>
      <c r="O39" s="11">
        <v>140</v>
      </c>
      <c r="P39" s="24">
        <v>125</v>
      </c>
      <c r="Q39" s="24">
        <v>120</v>
      </c>
      <c r="R39" s="11">
        <v>115</v>
      </c>
      <c r="S39" s="11">
        <v>115</v>
      </c>
      <c r="T39" s="11">
        <v>110</v>
      </c>
      <c r="U39" s="13">
        <f t="shared" si="0"/>
        <v>-40</v>
      </c>
      <c r="V39" s="11">
        <f t="shared" si="1"/>
        <v>-15</v>
      </c>
      <c r="W39" s="11">
        <f t="shared" si="2"/>
        <v>-1.6666666666666667</v>
      </c>
      <c r="X39" s="14">
        <v>0.32</v>
      </c>
      <c r="Y39" s="14">
        <v>0.83</v>
      </c>
      <c r="Z39" s="11">
        <v>29.7</v>
      </c>
      <c r="AA39" s="11">
        <v>389</v>
      </c>
      <c r="AB39" s="15">
        <v>144</v>
      </c>
      <c r="AC39" s="15">
        <f t="shared" si="3"/>
        <v>19</v>
      </c>
    </row>
    <row r="40" spans="1:29" s="14" customFormat="1" ht="15">
      <c r="A40" s="11" t="s">
        <v>127</v>
      </c>
      <c r="B40" s="11" t="s">
        <v>121</v>
      </c>
      <c r="C40" s="6">
        <v>39</v>
      </c>
      <c r="D40" s="11">
        <v>1746</v>
      </c>
      <c r="E40" s="11">
        <v>2147</v>
      </c>
      <c r="F40" s="11" t="s">
        <v>128</v>
      </c>
      <c r="G40" s="12">
        <v>33</v>
      </c>
      <c r="H40" s="11">
        <v>53.61</v>
      </c>
      <c r="I40" s="11">
        <v>56.59</v>
      </c>
      <c r="J40" s="11">
        <v>13.9</v>
      </c>
      <c r="K40" s="24">
        <v>21</v>
      </c>
      <c r="L40" s="11">
        <v>1.2</v>
      </c>
      <c r="M40" s="24">
        <v>58</v>
      </c>
      <c r="N40" s="11">
        <v>115</v>
      </c>
      <c r="O40" s="11">
        <v>115</v>
      </c>
      <c r="P40" s="11">
        <v>110</v>
      </c>
      <c r="Q40" s="11">
        <v>105</v>
      </c>
      <c r="R40" s="11">
        <v>100</v>
      </c>
      <c r="S40" s="11">
        <v>65</v>
      </c>
      <c r="T40" s="11">
        <v>45</v>
      </c>
      <c r="U40" s="13">
        <f t="shared" si="0"/>
        <v>-15</v>
      </c>
      <c r="V40" s="11">
        <f t="shared" si="1"/>
        <v>-65</v>
      </c>
      <c r="W40" s="11">
        <f t="shared" si="2"/>
        <v>-0.8333333333333334</v>
      </c>
      <c r="X40" s="14">
        <v>4.62</v>
      </c>
      <c r="Y40" s="14">
        <v>1.66</v>
      </c>
      <c r="Z40" s="11">
        <v>29.4</v>
      </c>
      <c r="AA40" s="11">
        <v>200</v>
      </c>
      <c r="AB40" s="15">
        <v>148</v>
      </c>
      <c r="AC40" s="15">
        <f t="shared" si="3"/>
        <v>38</v>
      </c>
    </row>
    <row r="41" spans="1:29" ht="15">
      <c r="A41" s="6" t="s">
        <v>129</v>
      </c>
      <c r="B41" s="6" t="s">
        <v>130</v>
      </c>
      <c r="C41" s="6">
        <v>40</v>
      </c>
      <c r="D41" s="6">
        <v>1844</v>
      </c>
      <c r="E41" s="6">
        <v>2139</v>
      </c>
      <c r="F41" s="7" t="s">
        <v>131</v>
      </c>
      <c r="G41" s="22">
        <v>37</v>
      </c>
      <c r="H41" s="6">
        <v>65.52</v>
      </c>
      <c r="I41" s="6">
        <v>66.88</v>
      </c>
      <c r="J41" s="6">
        <v>0.3</v>
      </c>
      <c r="K41" s="22">
        <v>284</v>
      </c>
      <c r="L41" s="6">
        <v>4.3</v>
      </c>
      <c r="M41" s="22">
        <v>132</v>
      </c>
      <c r="N41" s="6">
        <v>130</v>
      </c>
      <c r="O41" s="6">
        <v>130</v>
      </c>
      <c r="P41" s="6">
        <v>130</v>
      </c>
      <c r="Q41" s="6">
        <v>130</v>
      </c>
      <c r="R41" s="6">
        <v>130</v>
      </c>
      <c r="S41" s="6">
        <v>125</v>
      </c>
      <c r="T41" s="6">
        <v>120</v>
      </c>
      <c r="U41" s="9">
        <f t="shared" si="0"/>
        <v>0</v>
      </c>
      <c r="V41" s="6">
        <f t="shared" si="1"/>
        <v>-10</v>
      </c>
      <c r="W41" s="6">
        <f t="shared" si="2"/>
        <v>0</v>
      </c>
      <c r="X41">
        <v>3.3</v>
      </c>
      <c r="Y41">
        <v>0.61</v>
      </c>
      <c r="Z41" s="6">
        <v>29.4</v>
      </c>
      <c r="AA41" s="6">
        <v>216</v>
      </c>
      <c r="AB41" s="10">
        <v>138</v>
      </c>
      <c r="AC41" s="10">
        <f t="shared" si="3"/>
        <v>8</v>
      </c>
    </row>
    <row r="42" spans="1:29" ht="15">
      <c r="A42" s="6" t="s">
        <v>132</v>
      </c>
      <c r="B42" s="6" t="s">
        <v>133</v>
      </c>
      <c r="C42" s="6">
        <v>41</v>
      </c>
      <c r="D42" s="6">
        <v>2125</v>
      </c>
      <c r="E42" s="6">
        <v>2241</v>
      </c>
      <c r="F42" s="7" t="s">
        <v>134</v>
      </c>
      <c r="G42" s="22">
        <v>25</v>
      </c>
      <c r="H42" s="6">
        <v>25.79</v>
      </c>
      <c r="I42" s="6">
        <v>33.44</v>
      </c>
      <c r="J42" s="6">
        <v>6.6</v>
      </c>
      <c r="K42" s="26">
        <v>214</v>
      </c>
      <c r="L42" s="6">
        <v>4.5</v>
      </c>
      <c r="M42" s="26">
        <v>255</v>
      </c>
      <c r="N42" s="6">
        <v>50</v>
      </c>
      <c r="O42" s="6">
        <v>60</v>
      </c>
      <c r="P42" s="6">
        <v>65</v>
      </c>
      <c r="Q42" s="6">
        <v>85</v>
      </c>
      <c r="R42" s="6">
        <v>90</v>
      </c>
      <c r="S42" s="6">
        <v>115</v>
      </c>
      <c r="T42" s="6">
        <v>150</v>
      </c>
      <c r="U42" s="9">
        <f t="shared" si="0"/>
        <v>40</v>
      </c>
      <c r="V42" s="6">
        <f t="shared" si="1"/>
        <v>85</v>
      </c>
      <c r="W42" s="6">
        <f t="shared" si="2"/>
        <v>2.0833333333333335</v>
      </c>
      <c r="X42">
        <v>0.25</v>
      </c>
      <c r="Y42">
        <v>5.79</v>
      </c>
      <c r="Z42" s="6">
        <v>28.9</v>
      </c>
      <c r="AA42" s="6">
        <v>222</v>
      </c>
      <c r="AB42" s="10">
        <v>146</v>
      </c>
      <c r="AC42" s="10">
        <f t="shared" si="3"/>
        <v>81</v>
      </c>
    </row>
    <row r="43" spans="1:29" s="14" customFormat="1" ht="15">
      <c r="A43" s="11" t="s">
        <v>135</v>
      </c>
      <c r="B43" s="11" t="s">
        <v>133</v>
      </c>
      <c r="C43" s="6">
        <v>42</v>
      </c>
      <c r="D43" s="11">
        <v>1107</v>
      </c>
      <c r="E43" s="11">
        <v>1227</v>
      </c>
      <c r="F43" s="11" t="s">
        <v>136</v>
      </c>
      <c r="G43" s="24">
        <v>11</v>
      </c>
      <c r="H43" s="11">
        <v>61.48</v>
      </c>
      <c r="I43" s="11">
        <v>72.02</v>
      </c>
      <c r="J43" s="11">
        <v>5.5</v>
      </c>
      <c r="K43" s="24">
        <v>152</v>
      </c>
      <c r="L43" s="11">
        <v>4.2</v>
      </c>
      <c r="M43" s="24">
        <v>345</v>
      </c>
      <c r="N43" s="11">
        <v>150</v>
      </c>
      <c r="O43" s="11">
        <v>150</v>
      </c>
      <c r="P43" s="11">
        <v>140</v>
      </c>
      <c r="Q43" s="11">
        <v>115</v>
      </c>
      <c r="R43" s="11">
        <v>115</v>
      </c>
      <c r="S43" s="11">
        <v>135</v>
      </c>
      <c r="T43" s="11">
        <v>140</v>
      </c>
      <c r="U43" s="13">
        <f t="shared" si="0"/>
        <v>-35</v>
      </c>
      <c r="V43" s="11">
        <f t="shared" si="1"/>
        <v>0</v>
      </c>
      <c r="W43" s="11">
        <f t="shared" si="2"/>
        <v>-2.9166666666666665</v>
      </c>
      <c r="X43" s="14">
        <v>-0.3</v>
      </c>
      <c r="Y43" s="14">
        <v>2.16</v>
      </c>
      <c r="Z43" s="11">
        <v>29.1</v>
      </c>
      <c r="AA43" s="11">
        <v>390</v>
      </c>
      <c r="AB43" s="15">
        <v>132</v>
      </c>
      <c r="AC43" s="15">
        <f t="shared" si="3"/>
        <v>-8</v>
      </c>
    </row>
    <row r="44" spans="1:30" ht="15">
      <c r="A44" s="6" t="s">
        <v>137</v>
      </c>
      <c r="B44" s="6" t="s">
        <v>138</v>
      </c>
      <c r="C44" s="6">
        <v>43</v>
      </c>
      <c r="D44" s="6">
        <v>2238</v>
      </c>
      <c r="E44" s="6">
        <v>2619</v>
      </c>
      <c r="F44" s="7" t="s">
        <v>139</v>
      </c>
      <c r="G44" s="8">
        <v>99</v>
      </c>
      <c r="H44" s="6">
        <v>17.27</v>
      </c>
      <c r="I44" s="6">
        <v>23.15</v>
      </c>
      <c r="J44" s="6">
        <v>10.1</v>
      </c>
      <c r="K44" s="22">
        <v>337</v>
      </c>
      <c r="L44" s="6">
        <v>3.2</v>
      </c>
      <c r="M44" s="22">
        <v>92</v>
      </c>
      <c r="N44" s="22">
        <v>45</v>
      </c>
      <c r="O44" s="6">
        <v>45</v>
      </c>
      <c r="P44" s="27">
        <v>45</v>
      </c>
      <c r="Q44" s="22">
        <v>45</v>
      </c>
      <c r="R44" s="6">
        <v>55</v>
      </c>
      <c r="S44" s="6">
        <v>60</v>
      </c>
      <c r="T44" s="6">
        <v>65</v>
      </c>
      <c r="U44" s="9">
        <f t="shared" si="0"/>
        <v>10</v>
      </c>
      <c r="V44" s="6">
        <f t="shared" si="1"/>
        <v>20</v>
      </c>
      <c r="W44" s="6">
        <f t="shared" si="2"/>
        <v>0</v>
      </c>
      <c r="X44">
        <v>-5.96</v>
      </c>
      <c r="Y44">
        <v>5.99</v>
      </c>
      <c r="Z44" s="6">
        <v>29.1</v>
      </c>
      <c r="AA44" s="6">
        <v>283</v>
      </c>
      <c r="AB44" s="10">
        <v>152</v>
      </c>
      <c r="AC44" s="10">
        <f t="shared" si="3"/>
        <v>107</v>
      </c>
      <c r="AD44" t="s">
        <v>140</v>
      </c>
    </row>
    <row r="45" spans="1:30" ht="15">
      <c r="A45" s="9" t="s">
        <v>141</v>
      </c>
      <c r="B45" s="6" t="s">
        <v>138</v>
      </c>
      <c r="C45" s="6">
        <v>44</v>
      </c>
      <c r="D45" s="6">
        <v>1250</v>
      </c>
      <c r="E45" s="6">
        <v>1342</v>
      </c>
      <c r="F45" s="7" t="s">
        <v>142</v>
      </c>
      <c r="G45" s="8">
        <v>57</v>
      </c>
      <c r="H45" s="6">
        <v>22.69</v>
      </c>
      <c r="I45" s="6">
        <v>28.29</v>
      </c>
      <c r="J45" s="6">
        <v>5</v>
      </c>
      <c r="K45" s="22">
        <v>241</v>
      </c>
      <c r="L45" s="22">
        <v>9.2</v>
      </c>
      <c r="M45" s="22">
        <v>208</v>
      </c>
      <c r="N45" s="22">
        <v>45</v>
      </c>
      <c r="O45" s="6">
        <v>45</v>
      </c>
      <c r="P45" s="6">
        <v>55</v>
      </c>
      <c r="Q45" s="22">
        <v>60</v>
      </c>
      <c r="R45" s="6">
        <v>65</v>
      </c>
      <c r="S45" s="6">
        <v>70</v>
      </c>
      <c r="T45" s="6">
        <v>85</v>
      </c>
      <c r="U45" s="9">
        <f t="shared" si="0"/>
        <v>20</v>
      </c>
      <c r="V45" s="6">
        <f t="shared" si="1"/>
        <v>30</v>
      </c>
      <c r="W45" s="6">
        <f t="shared" si="2"/>
        <v>1.25</v>
      </c>
      <c r="X45">
        <v>4.65</v>
      </c>
      <c r="Y45">
        <v>-1.84</v>
      </c>
      <c r="Z45" s="6">
        <v>29.2</v>
      </c>
      <c r="AA45" s="6">
        <v>378</v>
      </c>
      <c r="AB45" s="10">
        <v>120</v>
      </c>
      <c r="AC45" s="10">
        <f t="shared" si="3"/>
        <v>65</v>
      </c>
      <c r="AD45" t="s">
        <v>143</v>
      </c>
    </row>
    <row r="46" spans="1:30" ht="15">
      <c r="A46" s="6" t="s">
        <v>144</v>
      </c>
      <c r="B46" s="6" t="s">
        <v>145</v>
      </c>
      <c r="C46" s="6">
        <v>45</v>
      </c>
      <c r="D46" s="6">
        <v>401</v>
      </c>
      <c r="E46" s="6">
        <v>723</v>
      </c>
      <c r="F46" s="7" t="s">
        <v>146</v>
      </c>
      <c r="G46" s="8">
        <v>53</v>
      </c>
      <c r="H46" s="6">
        <v>20.33</v>
      </c>
      <c r="I46" s="6">
        <v>28.29</v>
      </c>
      <c r="J46" s="6">
        <v>15.4</v>
      </c>
      <c r="K46" s="22">
        <v>65</v>
      </c>
      <c r="L46" s="27">
        <v>6.5</v>
      </c>
      <c r="M46" s="22">
        <v>93</v>
      </c>
      <c r="N46" s="22">
        <v>50</v>
      </c>
      <c r="O46" s="6">
        <v>50</v>
      </c>
      <c r="P46" s="6">
        <v>55</v>
      </c>
      <c r="Q46" s="22">
        <v>55</v>
      </c>
      <c r="R46" s="6">
        <v>60</v>
      </c>
      <c r="S46" s="6">
        <v>55</v>
      </c>
      <c r="T46" s="6">
        <v>50</v>
      </c>
      <c r="U46" s="9">
        <f t="shared" si="0"/>
        <v>10</v>
      </c>
      <c r="V46" s="6">
        <f t="shared" si="1"/>
        <v>-5</v>
      </c>
      <c r="W46" s="6">
        <f t="shared" si="2"/>
        <v>0.4166666666666667</v>
      </c>
      <c r="X46">
        <v>3.6</v>
      </c>
      <c r="Y46">
        <v>-0.36</v>
      </c>
      <c r="Z46" s="6">
        <v>30</v>
      </c>
      <c r="AA46" s="6">
        <v>46</v>
      </c>
      <c r="AB46" s="10">
        <v>148</v>
      </c>
      <c r="AC46" s="10">
        <f t="shared" si="3"/>
        <v>93</v>
      </c>
      <c r="AD46" t="s">
        <v>147</v>
      </c>
    </row>
    <row r="47" spans="1:30" ht="15">
      <c r="A47" s="6" t="s">
        <v>148</v>
      </c>
      <c r="B47" s="6" t="s">
        <v>149</v>
      </c>
      <c r="C47" s="6">
        <v>46</v>
      </c>
      <c r="D47" s="6">
        <v>2402</v>
      </c>
      <c r="E47" s="6">
        <v>2449</v>
      </c>
      <c r="F47" s="7" t="s">
        <v>150</v>
      </c>
      <c r="G47" s="8">
        <v>45</v>
      </c>
      <c r="H47" s="6">
        <v>31.57</v>
      </c>
      <c r="I47" s="6">
        <v>38.58</v>
      </c>
      <c r="J47" s="6">
        <v>8.6</v>
      </c>
      <c r="K47" s="27">
        <v>33</v>
      </c>
      <c r="L47" s="6">
        <v>4.5</v>
      </c>
      <c r="M47" s="27">
        <v>48</v>
      </c>
      <c r="N47" s="27">
        <v>50</v>
      </c>
      <c r="O47" s="6">
        <v>65</v>
      </c>
      <c r="P47" s="6">
        <v>75</v>
      </c>
      <c r="Q47" s="6">
        <v>85</v>
      </c>
      <c r="R47" s="6">
        <v>110</v>
      </c>
      <c r="S47" s="6">
        <v>125</v>
      </c>
      <c r="T47" s="6">
        <v>120</v>
      </c>
      <c r="U47" s="9">
        <f t="shared" si="0"/>
        <v>60</v>
      </c>
      <c r="V47" s="6">
        <f t="shared" si="1"/>
        <v>45</v>
      </c>
      <c r="W47" s="6">
        <f t="shared" si="2"/>
        <v>1.6666666666666667</v>
      </c>
      <c r="X47">
        <v>3.37</v>
      </c>
      <c r="Y47">
        <v>5.25</v>
      </c>
      <c r="Z47" s="6">
        <v>29.7</v>
      </c>
      <c r="AA47" s="6">
        <v>211</v>
      </c>
      <c r="AB47" s="10">
        <v>147</v>
      </c>
      <c r="AC47" s="10">
        <f t="shared" si="3"/>
        <v>72</v>
      </c>
      <c r="AD47" t="s">
        <v>151</v>
      </c>
    </row>
    <row r="48" spans="1:29" s="14" customFormat="1" ht="15">
      <c r="A48" s="11" t="s">
        <v>152</v>
      </c>
      <c r="B48" s="11" t="s">
        <v>149</v>
      </c>
      <c r="C48" s="6">
        <v>47</v>
      </c>
      <c r="D48" s="11">
        <v>2147</v>
      </c>
      <c r="E48" s="11">
        <v>2428</v>
      </c>
      <c r="F48" s="11" t="s">
        <v>153</v>
      </c>
      <c r="G48" s="12">
        <v>25</v>
      </c>
      <c r="H48" s="11">
        <v>53.51</v>
      </c>
      <c r="I48" s="11">
        <v>61.73</v>
      </c>
      <c r="J48" s="11">
        <v>15.3</v>
      </c>
      <c r="K48" s="28">
        <v>17</v>
      </c>
      <c r="L48" s="11">
        <v>4.8</v>
      </c>
      <c r="M48" s="28">
        <v>77</v>
      </c>
      <c r="N48" s="28">
        <v>110</v>
      </c>
      <c r="O48" s="11">
        <v>125</v>
      </c>
      <c r="P48" s="11">
        <v>120</v>
      </c>
      <c r="Q48" s="24">
        <v>105</v>
      </c>
      <c r="R48" s="11">
        <v>100</v>
      </c>
      <c r="S48" s="11">
        <v>95</v>
      </c>
      <c r="T48" s="11">
        <v>95</v>
      </c>
      <c r="U48" s="13">
        <f t="shared" si="0"/>
        <v>-10</v>
      </c>
      <c r="V48" s="11">
        <f t="shared" si="1"/>
        <v>-25</v>
      </c>
      <c r="W48" s="11">
        <f t="shared" si="2"/>
        <v>-1.6666666666666667</v>
      </c>
      <c r="X48" s="14">
        <v>-1.53</v>
      </c>
      <c r="Y48" s="14">
        <v>0.4</v>
      </c>
      <c r="Z48" s="11">
        <v>30.1</v>
      </c>
      <c r="AA48" s="11">
        <v>-9</v>
      </c>
      <c r="AB48" s="15">
        <v>145</v>
      </c>
      <c r="AC48" s="15">
        <f t="shared" si="3"/>
        <v>25</v>
      </c>
    </row>
    <row r="49" spans="1:29" ht="15">
      <c r="A49" s="6" t="s">
        <v>154</v>
      </c>
      <c r="B49" s="6" t="s">
        <v>149</v>
      </c>
      <c r="C49" s="6">
        <v>48</v>
      </c>
      <c r="D49" s="6">
        <v>1001</v>
      </c>
      <c r="E49" s="6">
        <v>1223</v>
      </c>
      <c r="F49" s="7" t="s">
        <v>155</v>
      </c>
      <c r="G49" s="28">
        <v>35</v>
      </c>
      <c r="H49" s="6">
        <v>50.92</v>
      </c>
      <c r="I49" s="6">
        <v>56.59</v>
      </c>
      <c r="J49" s="6">
        <v>18.9</v>
      </c>
      <c r="K49" s="28">
        <v>46</v>
      </c>
      <c r="L49" s="28">
        <v>5.1</v>
      </c>
      <c r="M49" s="28">
        <v>134</v>
      </c>
      <c r="N49" s="28">
        <v>75</v>
      </c>
      <c r="O49" s="6">
        <v>85</v>
      </c>
      <c r="P49" s="28">
        <v>110</v>
      </c>
      <c r="Q49" s="28">
        <v>125</v>
      </c>
      <c r="R49" s="6">
        <v>120</v>
      </c>
      <c r="S49" s="6">
        <v>105</v>
      </c>
      <c r="T49" s="6">
        <v>100</v>
      </c>
      <c r="U49" s="9">
        <f t="shared" si="0"/>
        <v>45</v>
      </c>
      <c r="V49" s="6">
        <f t="shared" si="1"/>
        <v>-10</v>
      </c>
      <c r="W49" s="6">
        <f t="shared" si="2"/>
        <v>3.3333333333333335</v>
      </c>
      <c r="X49">
        <v>8.69</v>
      </c>
      <c r="Y49">
        <v>0.95</v>
      </c>
      <c r="Z49" s="6">
        <v>30</v>
      </c>
      <c r="AA49" s="6">
        <v>149</v>
      </c>
      <c r="AB49" s="10">
        <v>146</v>
      </c>
      <c r="AC49" s="10">
        <f t="shared" si="3"/>
        <v>36</v>
      </c>
    </row>
    <row r="50" spans="1:29" ht="15">
      <c r="A50" s="6" t="s">
        <v>156</v>
      </c>
      <c r="B50" s="6" t="s">
        <v>149</v>
      </c>
      <c r="C50" s="6">
        <v>49</v>
      </c>
      <c r="D50" s="6">
        <v>2058</v>
      </c>
      <c r="E50" s="6">
        <v>2602</v>
      </c>
      <c r="F50" s="7" t="s">
        <v>157</v>
      </c>
      <c r="G50" s="28">
        <v>37</v>
      </c>
      <c r="H50" s="6">
        <v>45.05</v>
      </c>
      <c r="I50" s="6">
        <v>48.87</v>
      </c>
      <c r="J50" s="6">
        <v>12.6</v>
      </c>
      <c r="K50" s="28">
        <v>21</v>
      </c>
      <c r="L50" s="28">
        <v>10.8</v>
      </c>
      <c r="M50" s="28">
        <v>69</v>
      </c>
      <c r="N50" s="28">
        <v>100</v>
      </c>
      <c r="O50" s="6">
        <v>95</v>
      </c>
      <c r="P50" s="9">
        <v>95</v>
      </c>
      <c r="Q50" s="28">
        <v>95</v>
      </c>
      <c r="R50" s="6">
        <v>95</v>
      </c>
      <c r="S50" s="6">
        <v>85</v>
      </c>
      <c r="T50" s="6">
        <v>60</v>
      </c>
      <c r="U50" s="9">
        <f t="shared" si="0"/>
        <v>-5</v>
      </c>
      <c r="V50" s="6">
        <f t="shared" si="1"/>
        <v>-35</v>
      </c>
      <c r="W50" s="6">
        <f t="shared" si="2"/>
        <v>0</v>
      </c>
      <c r="X50">
        <v>3.69</v>
      </c>
      <c r="Y50">
        <v>7.78</v>
      </c>
      <c r="Z50" s="6">
        <v>29.5</v>
      </c>
      <c r="AA50" s="6">
        <v>291</v>
      </c>
      <c r="AB50" s="10">
        <v>146</v>
      </c>
      <c r="AC50" s="10">
        <f t="shared" si="3"/>
        <v>51</v>
      </c>
    </row>
    <row r="51" spans="1:29" ht="15">
      <c r="A51" s="6" t="s">
        <v>158</v>
      </c>
      <c r="B51" s="6" t="s">
        <v>149</v>
      </c>
      <c r="C51" s="6">
        <v>50</v>
      </c>
      <c r="D51" s="6">
        <v>952</v>
      </c>
      <c r="E51" s="6">
        <v>1348</v>
      </c>
      <c r="F51" s="7" t="s">
        <v>159</v>
      </c>
      <c r="G51" s="28">
        <v>33</v>
      </c>
      <c r="H51" s="6">
        <v>42.08</v>
      </c>
      <c r="I51" s="6">
        <v>51.44</v>
      </c>
      <c r="J51" s="6">
        <v>19</v>
      </c>
      <c r="K51" s="28">
        <v>13</v>
      </c>
      <c r="L51" s="28">
        <v>5</v>
      </c>
      <c r="M51" s="28">
        <v>75</v>
      </c>
      <c r="N51" s="28">
        <v>120</v>
      </c>
      <c r="O51" s="6">
        <v>105</v>
      </c>
      <c r="P51" s="9">
        <v>100</v>
      </c>
      <c r="Q51" s="28">
        <v>95</v>
      </c>
      <c r="R51" s="6">
        <v>95</v>
      </c>
      <c r="S51" s="6">
        <v>95</v>
      </c>
      <c r="T51" s="6">
        <v>95</v>
      </c>
      <c r="U51" s="9">
        <f t="shared" si="0"/>
        <v>-25</v>
      </c>
      <c r="V51" s="6">
        <f t="shared" si="1"/>
        <v>-5</v>
      </c>
      <c r="W51" s="6">
        <f t="shared" si="2"/>
        <v>-0.8333333333333334</v>
      </c>
      <c r="X51">
        <v>7.63</v>
      </c>
      <c r="Y51">
        <v>1.17</v>
      </c>
      <c r="Z51" s="6">
        <v>30</v>
      </c>
      <c r="AA51" s="6">
        <v>288</v>
      </c>
      <c r="AB51" s="10">
        <v>135</v>
      </c>
      <c r="AC51" s="10">
        <f t="shared" si="3"/>
        <v>35</v>
      </c>
    </row>
    <row r="52" spans="1:30" ht="15">
      <c r="A52" s="9" t="s">
        <v>160</v>
      </c>
      <c r="B52" s="6" t="s">
        <v>161</v>
      </c>
      <c r="C52" s="6">
        <v>51</v>
      </c>
      <c r="D52" s="6">
        <v>2326</v>
      </c>
      <c r="E52" s="6">
        <v>2704</v>
      </c>
      <c r="F52" s="7" t="s">
        <v>162</v>
      </c>
      <c r="G52" s="28">
        <v>20</v>
      </c>
      <c r="H52" s="6">
        <v>26</v>
      </c>
      <c r="I52" s="6">
        <v>33.44</v>
      </c>
      <c r="J52" s="6">
        <v>2.7</v>
      </c>
      <c r="K52" s="28">
        <v>102</v>
      </c>
      <c r="L52" s="28">
        <v>8.9</v>
      </c>
      <c r="M52" s="28">
        <v>151</v>
      </c>
      <c r="N52" s="28">
        <v>70</v>
      </c>
      <c r="O52" s="6">
        <v>65</v>
      </c>
      <c r="P52" s="6">
        <v>65</v>
      </c>
      <c r="Q52" s="28">
        <v>70</v>
      </c>
      <c r="R52" s="6">
        <v>80</v>
      </c>
      <c r="S52" s="6">
        <v>85</v>
      </c>
      <c r="T52" s="6">
        <v>85</v>
      </c>
      <c r="U52" s="9">
        <f t="shared" si="0"/>
        <v>10</v>
      </c>
      <c r="V52" s="6">
        <f t="shared" si="1"/>
        <v>20</v>
      </c>
      <c r="W52" s="6">
        <f t="shared" si="2"/>
        <v>0.4166666666666667</v>
      </c>
      <c r="X52">
        <v>0.88</v>
      </c>
      <c r="Y52">
        <v>-0.09</v>
      </c>
      <c r="Z52" s="6">
        <v>29.4</v>
      </c>
      <c r="AA52" s="6">
        <v>51</v>
      </c>
      <c r="AB52" s="10">
        <v>137</v>
      </c>
      <c r="AC52" s="10">
        <f t="shared" si="3"/>
        <v>72</v>
      </c>
      <c r="AD52" t="s">
        <v>163</v>
      </c>
    </row>
    <row r="53" spans="1:30" ht="15">
      <c r="A53" s="6" t="s">
        <v>164</v>
      </c>
      <c r="B53" s="6" t="s">
        <v>161</v>
      </c>
      <c r="C53" s="6">
        <v>52</v>
      </c>
      <c r="D53" s="6">
        <v>2151</v>
      </c>
      <c r="E53" s="6">
        <v>2619</v>
      </c>
      <c r="F53" s="7" t="s">
        <v>165</v>
      </c>
      <c r="G53" s="28">
        <v>75</v>
      </c>
      <c r="H53" s="6">
        <v>38.44</v>
      </c>
      <c r="I53" s="6">
        <v>43.73</v>
      </c>
      <c r="J53" s="6">
        <v>12.3</v>
      </c>
      <c r="K53" s="28">
        <v>121</v>
      </c>
      <c r="L53" s="28">
        <v>6.9</v>
      </c>
      <c r="M53" s="28">
        <v>153</v>
      </c>
      <c r="N53" s="28">
        <v>80</v>
      </c>
      <c r="O53" s="6">
        <v>85</v>
      </c>
      <c r="P53" s="6">
        <v>85</v>
      </c>
      <c r="Q53" s="28">
        <v>85</v>
      </c>
      <c r="R53" s="6">
        <v>85</v>
      </c>
      <c r="S53" s="6">
        <v>85</v>
      </c>
      <c r="T53" s="6">
        <v>85</v>
      </c>
      <c r="U53" s="9">
        <f t="shared" si="0"/>
        <v>5</v>
      </c>
      <c r="V53" s="6">
        <f t="shared" si="1"/>
        <v>0</v>
      </c>
      <c r="W53" s="6">
        <f t="shared" si="2"/>
        <v>0</v>
      </c>
      <c r="X53">
        <v>-1.52</v>
      </c>
      <c r="Y53">
        <v>2.64</v>
      </c>
      <c r="Z53" s="6">
        <v>29.2</v>
      </c>
      <c r="AA53" s="6">
        <v>333</v>
      </c>
      <c r="AB53" s="10">
        <v>136</v>
      </c>
      <c r="AC53" s="10">
        <f t="shared" si="3"/>
        <v>51</v>
      </c>
      <c r="AD53" t="s">
        <v>166</v>
      </c>
    </row>
    <row r="54" spans="1:30" ht="15">
      <c r="A54" s="9" t="s">
        <v>167</v>
      </c>
      <c r="B54" s="6" t="s">
        <v>161</v>
      </c>
      <c r="C54" s="6">
        <v>53</v>
      </c>
      <c r="D54" s="6">
        <v>944</v>
      </c>
      <c r="E54" s="6">
        <v>1357</v>
      </c>
      <c r="F54" s="7" t="s">
        <v>168</v>
      </c>
      <c r="G54" s="28">
        <v>15</v>
      </c>
      <c r="H54" s="6">
        <v>34.59</v>
      </c>
      <c r="I54" s="6">
        <v>41.16</v>
      </c>
      <c r="J54" s="6">
        <v>11</v>
      </c>
      <c r="K54" s="28">
        <v>119</v>
      </c>
      <c r="L54" s="28">
        <v>9.3</v>
      </c>
      <c r="M54" s="28">
        <v>151</v>
      </c>
      <c r="N54" s="28">
        <v>65</v>
      </c>
      <c r="O54" s="6">
        <v>70</v>
      </c>
      <c r="P54" s="6">
        <v>80</v>
      </c>
      <c r="Q54" s="28">
        <v>85</v>
      </c>
      <c r="R54" s="6">
        <v>85</v>
      </c>
      <c r="S54" s="6">
        <v>85</v>
      </c>
      <c r="T54" s="6">
        <v>85</v>
      </c>
      <c r="U54" s="9">
        <f t="shared" si="0"/>
        <v>20</v>
      </c>
      <c r="V54" s="6">
        <f t="shared" si="1"/>
        <v>5</v>
      </c>
      <c r="W54" s="6">
        <f t="shared" si="2"/>
        <v>1.25</v>
      </c>
      <c r="X54">
        <v>-0.44</v>
      </c>
      <c r="Y54">
        <v>1.39</v>
      </c>
      <c r="Z54" s="6">
        <v>29.3</v>
      </c>
      <c r="AA54" s="6">
        <v>180</v>
      </c>
      <c r="AB54" s="10">
        <v>132</v>
      </c>
      <c r="AC54" s="10">
        <f t="shared" si="3"/>
        <v>52</v>
      </c>
      <c r="AD54" t="s">
        <v>169</v>
      </c>
    </row>
    <row r="55" spans="1:29" ht="15">
      <c r="A55" s="6" t="s">
        <v>170</v>
      </c>
      <c r="B55" s="6" t="s">
        <v>161</v>
      </c>
      <c r="C55" s="6">
        <v>54</v>
      </c>
      <c r="D55" s="6">
        <v>1018</v>
      </c>
      <c r="E55" s="6">
        <v>1431</v>
      </c>
      <c r="F55" s="7" t="s">
        <v>171</v>
      </c>
      <c r="G55" s="28">
        <v>69</v>
      </c>
      <c r="H55" s="6">
        <v>40.04</v>
      </c>
      <c r="I55" s="6">
        <v>43.73</v>
      </c>
      <c r="J55" s="6">
        <v>13</v>
      </c>
      <c r="K55" s="28">
        <v>166</v>
      </c>
      <c r="L55" s="28">
        <v>13.5</v>
      </c>
      <c r="M55" s="28">
        <v>148</v>
      </c>
      <c r="N55" s="28">
        <v>85</v>
      </c>
      <c r="O55" s="6">
        <v>85</v>
      </c>
      <c r="P55" s="6">
        <v>85</v>
      </c>
      <c r="Q55" s="28">
        <v>85</v>
      </c>
      <c r="R55" s="6">
        <v>85</v>
      </c>
      <c r="S55" s="6">
        <v>90</v>
      </c>
      <c r="T55" s="6">
        <v>90</v>
      </c>
      <c r="U55" s="9">
        <f t="shared" si="0"/>
        <v>0</v>
      </c>
      <c r="V55" s="6">
        <f t="shared" si="1"/>
        <v>5</v>
      </c>
      <c r="W55" s="6">
        <f t="shared" si="2"/>
        <v>0</v>
      </c>
      <c r="X55">
        <v>-0.25</v>
      </c>
      <c r="Y55">
        <v>0.22</v>
      </c>
      <c r="Z55" s="6">
        <v>29.2</v>
      </c>
      <c r="AA55" s="6">
        <v>420</v>
      </c>
      <c r="AB55" s="10">
        <v>135</v>
      </c>
      <c r="AC55" s="10">
        <f t="shared" si="3"/>
        <v>50</v>
      </c>
    </row>
    <row r="56" spans="1:30" ht="15">
      <c r="A56" s="9" t="s">
        <v>172</v>
      </c>
      <c r="B56" s="6" t="s">
        <v>161</v>
      </c>
      <c r="C56" s="6">
        <v>55</v>
      </c>
      <c r="D56" s="6">
        <v>1308</v>
      </c>
      <c r="E56" s="6">
        <v>1639</v>
      </c>
      <c r="F56" s="7" t="s">
        <v>173</v>
      </c>
      <c r="G56" s="28">
        <v>85</v>
      </c>
      <c r="H56" s="6">
        <v>48</v>
      </c>
      <c r="I56" s="6">
        <v>46.3</v>
      </c>
      <c r="J56" s="6">
        <v>17.3</v>
      </c>
      <c r="K56" s="28">
        <v>195</v>
      </c>
      <c r="L56" s="28">
        <v>17.4</v>
      </c>
      <c r="M56" s="28">
        <v>157</v>
      </c>
      <c r="N56" s="28">
        <v>90</v>
      </c>
      <c r="O56" s="6">
        <v>90</v>
      </c>
      <c r="P56" s="6">
        <v>90</v>
      </c>
      <c r="Q56" s="28">
        <v>95</v>
      </c>
      <c r="R56" s="6">
        <v>95</v>
      </c>
      <c r="S56" s="6">
        <v>85</v>
      </c>
      <c r="T56" s="6">
        <v>50</v>
      </c>
      <c r="U56" s="9">
        <f t="shared" si="0"/>
        <v>5</v>
      </c>
      <c r="V56" s="6">
        <f t="shared" si="1"/>
        <v>-40</v>
      </c>
      <c r="W56" s="6">
        <f t="shared" si="2"/>
        <v>0.4166666666666667</v>
      </c>
      <c r="X56">
        <v>-999.9</v>
      </c>
      <c r="Y56">
        <v>-999.9</v>
      </c>
      <c r="Z56" s="6">
        <v>29.3</v>
      </c>
      <c r="AA56" s="6">
        <v>280</v>
      </c>
      <c r="AB56" s="10">
        <v>118</v>
      </c>
      <c r="AC56" s="10">
        <f t="shared" si="3"/>
        <v>28</v>
      </c>
      <c r="AD56" t="s">
        <v>174</v>
      </c>
    </row>
    <row r="57" spans="1:30" ht="15">
      <c r="A57" s="6" t="s">
        <v>175</v>
      </c>
      <c r="B57" s="6" t="s">
        <v>176</v>
      </c>
      <c r="C57" s="6">
        <v>56</v>
      </c>
      <c r="D57" s="6">
        <v>2317</v>
      </c>
      <c r="E57" s="6">
        <v>2429</v>
      </c>
      <c r="F57" s="7" t="s">
        <v>177</v>
      </c>
      <c r="G57" s="28">
        <v>43</v>
      </c>
      <c r="H57" s="6">
        <v>17.58</v>
      </c>
      <c r="I57" s="6">
        <v>23.15</v>
      </c>
      <c r="J57" s="6">
        <v>19.1</v>
      </c>
      <c r="K57" s="28">
        <v>80</v>
      </c>
      <c r="L57" s="28">
        <v>7.9</v>
      </c>
      <c r="M57" s="28">
        <v>105</v>
      </c>
      <c r="N57" s="28">
        <v>40</v>
      </c>
      <c r="O57" s="6">
        <v>40</v>
      </c>
      <c r="P57" s="6">
        <v>45</v>
      </c>
      <c r="Q57" s="28">
        <v>50</v>
      </c>
      <c r="R57" s="6">
        <v>50</v>
      </c>
      <c r="S57" s="6">
        <v>50</v>
      </c>
      <c r="T57" s="6">
        <v>55</v>
      </c>
      <c r="U57" s="9">
        <f t="shared" si="0"/>
        <v>10</v>
      </c>
      <c r="V57" s="6">
        <f t="shared" si="1"/>
        <v>10</v>
      </c>
      <c r="W57" s="6">
        <f t="shared" si="2"/>
        <v>0.8333333333333334</v>
      </c>
      <c r="X57">
        <v>11.49</v>
      </c>
      <c r="Y57">
        <v>5.7</v>
      </c>
      <c r="Z57" s="6">
        <v>28.3</v>
      </c>
      <c r="AA57" s="6">
        <v>516</v>
      </c>
      <c r="AB57" s="10">
        <v>137</v>
      </c>
      <c r="AC57" s="10">
        <f t="shared" si="3"/>
        <v>92</v>
      </c>
      <c r="AD57" t="s">
        <v>178</v>
      </c>
    </row>
    <row r="58" spans="1:30" ht="15">
      <c r="A58" s="6" t="s">
        <v>179</v>
      </c>
      <c r="B58" s="6" t="s">
        <v>176</v>
      </c>
      <c r="C58" s="6">
        <v>57</v>
      </c>
      <c r="D58" s="6">
        <v>2349</v>
      </c>
      <c r="E58" s="6">
        <v>2616</v>
      </c>
      <c r="F58" s="7" t="s">
        <v>180</v>
      </c>
      <c r="G58" s="28">
        <v>35</v>
      </c>
      <c r="H58" s="6">
        <v>20</v>
      </c>
      <c r="I58" s="6">
        <v>28.29</v>
      </c>
      <c r="J58" s="6">
        <v>13.9</v>
      </c>
      <c r="K58" s="28">
        <v>97</v>
      </c>
      <c r="L58" s="28">
        <v>6.4</v>
      </c>
      <c r="M58" s="28">
        <v>73</v>
      </c>
      <c r="N58" s="28">
        <v>50</v>
      </c>
      <c r="O58" s="6">
        <v>50</v>
      </c>
      <c r="P58" s="9">
        <v>55</v>
      </c>
      <c r="Q58" s="28">
        <v>60</v>
      </c>
      <c r="R58" s="6">
        <v>65</v>
      </c>
      <c r="S58" s="6">
        <v>70</v>
      </c>
      <c r="T58" s="6">
        <v>70</v>
      </c>
      <c r="U58" s="9">
        <f t="shared" si="0"/>
        <v>15</v>
      </c>
      <c r="V58" s="6">
        <f t="shared" si="1"/>
        <v>15</v>
      </c>
      <c r="W58" s="6">
        <f t="shared" si="2"/>
        <v>0.8333333333333334</v>
      </c>
      <c r="X58">
        <v>-999.9</v>
      </c>
      <c r="Y58">
        <v>-999.9</v>
      </c>
      <c r="Z58" s="6">
        <v>28.5</v>
      </c>
      <c r="AA58" s="6">
        <v>1008</v>
      </c>
      <c r="AB58" s="10">
        <v>138</v>
      </c>
      <c r="AC58" s="10">
        <f t="shared" si="3"/>
        <v>83</v>
      </c>
      <c r="AD58" t="s">
        <v>181</v>
      </c>
    </row>
    <row r="59" spans="1:29" ht="15">
      <c r="A59" s="6" t="s">
        <v>182</v>
      </c>
      <c r="B59" s="6" t="s">
        <v>183</v>
      </c>
      <c r="C59" s="6">
        <v>58</v>
      </c>
      <c r="D59" s="6">
        <v>554</v>
      </c>
      <c r="E59" s="6">
        <v>839</v>
      </c>
      <c r="F59" s="7" t="s">
        <v>184</v>
      </c>
      <c r="G59" s="28">
        <v>21</v>
      </c>
      <c r="H59" s="6">
        <v>36.32</v>
      </c>
      <c r="I59" s="6">
        <v>33.44</v>
      </c>
      <c r="J59" s="6">
        <v>5.9</v>
      </c>
      <c r="K59" s="28">
        <v>51</v>
      </c>
      <c r="L59" s="28">
        <v>9.8</v>
      </c>
      <c r="M59" s="28">
        <v>66</v>
      </c>
      <c r="N59" s="6">
        <v>55</v>
      </c>
      <c r="O59" s="6">
        <v>65</v>
      </c>
      <c r="P59" s="6">
        <v>65</v>
      </c>
      <c r="Q59" s="6">
        <v>75</v>
      </c>
      <c r="R59" s="6">
        <v>80</v>
      </c>
      <c r="S59" s="6">
        <v>100</v>
      </c>
      <c r="T59" s="6">
        <v>110</v>
      </c>
      <c r="U59" s="9">
        <f t="shared" si="0"/>
        <v>25</v>
      </c>
      <c r="V59" s="6">
        <f t="shared" si="1"/>
        <v>45</v>
      </c>
      <c r="W59" s="6">
        <f t="shared" si="2"/>
        <v>0.8333333333333334</v>
      </c>
      <c r="X59">
        <v>0.03</v>
      </c>
      <c r="Y59">
        <v>0.71</v>
      </c>
      <c r="Z59" s="6">
        <v>29.1</v>
      </c>
      <c r="AA59" s="6">
        <v>311</v>
      </c>
      <c r="AB59" s="10">
        <v>155</v>
      </c>
      <c r="AC59" s="10">
        <f t="shared" si="3"/>
        <v>90</v>
      </c>
    </row>
    <row r="60" spans="1:29" ht="15">
      <c r="A60" s="6" t="s">
        <v>185</v>
      </c>
      <c r="B60" s="6" t="s">
        <v>183</v>
      </c>
      <c r="C60" s="6">
        <v>59</v>
      </c>
      <c r="D60" s="6">
        <v>1708</v>
      </c>
      <c r="E60" s="6">
        <v>2013</v>
      </c>
      <c r="F60" s="7" t="s">
        <v>186</v>
      </c>
      <c r="G60" s="28">
        <v>27</v>
      </c>
      <c r="H60" s="6">
        <v>42.14</v>
      </c>
      <c r="I60" s="6">
        <v>41.16</v>
      </c>
      <c r="J60" s="6">
        <v>10.8</v>
      </c>
      <c r="K60" s="28">
        <v>55</v>
      </c>
      <c r="L60" s="28">
        <v>8.1</v>
      </c>
      <c r="M60" s="28">
        <v>64</v>
      </c>
      <c r="N60" s="6">
        <v>65</v>
      </c>
      <c r="O60" s="6">
        <v>75</v>
      </c>
      <c r="P60" s="6">
        <v>80</v>
      </c>
      <c r="Q60" s="6">
        <v>100</v>
      </c>
      <c r="R60" s="6">
        <v>110</v>
      </c>
      <c r="S60" s="6">
        <v>125</v>
      </c>
      <c r="T60" s="6">
        <v>125</v>
      </c>
      <c r="U60" s="9">
        <f t="shared" si="0"/>
        <v>45</v>
      </c>
      <c r="V60" s="6">
        <f t="shared" si="1"/>
        <v>45</v>
      </c>
      <c r="W60" s="6">
        <f t="shared" si="2"/>
        <v>2.0833333333333335</v>
      </c>
      <c r="X60">
        <v>-2.48</v>
      </c>
      <c r="Y60">
        <v>-1.78</v>
      </c>
      <c r="Z60" s="6">
        <v>29</v>
      </c>
      <c r="AA60" s="6">
        <v>330</v>
      </c>
      <c r="AB60" s="10">
        <v>154</v>
      </c>
      <c r="AC60" s="10">
        <f t="shared" si="3"/>
        <v>74</v>
      </c>
    </row>
    <row r="61" spans="1:29" s="14" customFormat="1" ht="15">
      <c r="A61" s="11" t="s">
        <v>187</v>
      </c>
      <c r="B61" s="11" t="s">
        <v>183</v>
      </c>
      <c r="C61" s="6">
        <v>60</v>
      </c>
      <c r="D61" s="11">
        <v>1628</v>
      </c>
      <c r="E61" s="11">
        <v>1917</v>
      </c>
      <c r="F61" s="11" t="s">
        <v>188</v>
      </c>
      <c r="G61" s="28">
        <v>17</v>
      </c>
      <c r="H61" s="11">
        <v>57.37</v>
      </c>
      <c r="I61" s="11">
        <v>64.31</v>
      </c>
      <c r="J61" s="11">
        <v>29.4</v>
      </c>
      <c r="K61" s="28">
        <v>39</v>
      </c>
      <c r="L61" s="28">
        <v>13.7</v>
      </c>
      <c r="M61" s="28">
        <v>55</v>
      </c>
      <c r="N61" s="11">
        <v>110</v>
      </c>
      <c r="O61" s="11">
        <v>125</v>
      </c>
      <c r="P61" s="11">
        <v>125</v>
      </c>
      <c r="Q61" s="11">
        <v>90</v>
      </c>
      <c r="R61" s="11">
        <v>55</v>
      </c>
      <c r="S61" s="11">
        <v>35</v>
      </c>
      <c r="T61" s="11">
        <v>25</v>
      </c>
      <c r="U61" s="13">
        <f t="shared" si="0"/>
        <v>-55</v>
      </c>
      <c r="V61" s="11">
        <f t="shared" si="1"/>
        <v>-100</v>
      </c>
      <c r="W61" s="11">
        <f t="shared" si="2"/>
        <v>-2.9166666666666665</v>
      </c>
      <c r="X61" s="14">
        <v>0.21</v>
      </c>
      <c r="Y61" s="14">
        <v>-1.96</v>
      </c>
      <c r="Z61" s="11">
        <v>28.6</v>
      </c>
      <c r="AA61" s="11">
        <v>92</v>
      </c>
      <c r="AB61" s="15">
        <v>144</v>
      </c>
      <c r="AC61" s="15">
        <f t="shared" si="3"/>
        <v>19</v>
      </c>
    </row>
    <row r="62" spans="1:29" ht="15">
      <c r="A62" s="6" t="s">
        <v>189</v>
      </c>
      <c r="B62" s="6" t="s">
        <v>190</v>
      </c>
      <c r="C62" s="6">
        <v>61</v>
      </c>
      <c r="D62" s="6">
        <v>2153</v>
      </c>
      <c r="E62" s="6">
        <v>2602</v>
      </c>
      <c r="F62" s="7" t="s">
        <v>191</v>
      </c>
      <c r="G62" s="28">
        <v>43</v>
      </c>
      <c r="H62" s="6">
        <v>51.68</v>
      </c>
      <c r="I62" s="6">
        <v>54.02</v>
      </c>
      <c r="J62" s="6">
        <v>7.4</v>
      </c>
      <c r="K62" s="28">
        <v>125</v>
      </c>
      <c r="L62" s="28">
        <v>2.3</v>
      </c>
      <c r="M62" s="28">
        <v>49</v>
      </c>
      <c r="N62" s="28">
        <v>95</v>
      </c>
      <c r="O62" s="6">
        <v>100</v>
      </c>
      <c r="P62" s="9">
        <v>105</v>
      </c>
      <c r="Q62" s="28">
        <v>115</v>
      </c>
      <c r="R62" s="6">
        <v>115</v>
      </c>
      <c r="S62" s="6">
        <v>115</v>
      </c>
      <c r="T62" s="6">
        <v>115</v>
      </c>
      <c r="U62" s="9">
        <f t="shared" si="0"/>
        <v>20</v>
      </c>
      <c r="V62" s="6">
        <f t="shared" si="1"/>
        <v>10</v>
      </c>
      <c r="W62" s="6">
        <f t="shared" si="2"/>
        <v>1.25</v>
      </c>
      <c r="X62">
        <v>-0.69</v>
      </c>
      <c r="Y62">
        <v>9.3</v>
      </c>
      <c r="Z62" s="6">
        <v>27.9</v>
      </c>
      <c r="AA62" s="6">
        <v>1106</v>
      </c>
      <c r="AB62" s="10">
        <v>129</v>
      </c>
      <c r="AC62" s="10">
        <f t="shared" si="3"/>
        <v>24</v>
      </c>
    </row>
    <row r="63" spans="1:30" ht="15">
      <c r="A63" s="6" t="s">
        <v>192</v>
      </c>
      <c r="B63" s="6" t="s">
        <v>190</v>
      </c>
      <c r="C63" s="6">
        <v>62</v>
      </c>
      <c r="D63" s="6">
        <v>920</v>
      </c>
      <c r="E63" s="6">
        <v>1303</v>
      </c>
      <c r="F63" s="7" t="s">
        <v>193</v>
      </c>
      <c r="G63" s="28">
        <v>23</v>
      </c>
      <c r="H63" s="6">
        <v>24.98</v>
      </c>
      <c r="I63" s="6">
        <v>59.16</v>
      </c>
      <c r="J63" s="6">
        <v>13.8</v>
      </c>
      <c r="K63" s="28">
        <v>115</v>
      </c>
      <c r="L63" s="28">
        <v>4.2</v>
      </c>
      <c r="M63" s="28">
        <v>96</v>
      </c>
      <c r="N63" s="6">
        <v>105</v>
      </c>
      <c r="O63" s="6">
        <v>115</v>
      </c>
      <c r="P63" s="6">
        <v>115</v>
      </c>
      <c r="Q63" s="6">
        <v>115</v>
      </c>
      <c r="R63" s="6">
        <v>115</v>
      </c>
      <c r="S63" s="6">
        <v>115</v>
      </c>
      <c r="T63" s="6">
        <v>105</v>
      </c>
      <c r="U63" s="9">
        <f t="shared" si="0"/>
        <v>10</v>
      </c>
      <c r="V63" s="6">
        <f t="shared" si="1"/>
        <v>-10</v>
      </c>
      <c r="W63" s="6">
        <f t="shared" si="2"/>
        <v>0</v>
      </c>
      <c r="X63">
        <v>-999.9</v>
      </c>
      <c r="Y63">
        <v>-999.9</v>
      </c>
      <c r="Z63" s="6">
        <v>28.3</v>
      </c>
      <c r="AA63" s="6">
        <v>1016</v>
      </c>
      <c r="AB63" s="10">
        <v>132</v>
      </c>
      <c r="AC63" s="10">
        <f t="shared" si="3"/>
        <v>17</v>
      </c>
      <c r="AD63" t="s">
        <v>42</v>
      </c>
    </row>
    <row r="64" spans="1:29" s="14" customFormat="1" ht="15">
      <c r="A64" s="11" t="s">
        <v>194</v>
      </c>
      <c r="B64" s="11" t="s">
        <v>190</v>
      </c>
      <c r="C64" s="6">
        <v>63</v>
      </c>
      <c r="D64" s="11">
        <v>2159</v>
      </c>
      <c r="E64" s="11">
        <v>2431</v>
      </c>
      <c r="F64" s="11" t="s">
        <v>195</v>
      </c>
      <c r="G64" s="28">
        <v>37</v>
      </c>
      <c r="H64" s="11">
        <v>53.98</v>
      </c>
      <c r="I64" s="11">
        <v>59.16</v>
      </c>
      <c r="J64" s="11">
        <v>14.2</v>
      </c>
      <c r="K64" s="28">
        <v>72</v>
      </c>
      <c r="L64" s="28">
        <v>7.4</v>
      </c>
      <c r="M64" s="28">
        <v>82</v>
      </c>
      <c r="N64" s="28">
        <v>115</v>
      </c>
      <c r="O64" s="11">
        <v>115</v>
      </c>
      <c r="P64" s="13">
        <v>115</v>
      </c>
      <c r="Q64" s="28">
        <v>115</v>
      </c>
      <c r="R64" s="11">
        <v>105</v>
      </c>
      <c r="S64" s="11">
        <v>110</v>
      </c>
      <c r="T64" s="11">
        <v>110</v>
      </c>
      <c r="U64" s="13">
        <f t="shared" si="0"/>
        <v>-10</v>
      </c>
      <c r="V64" s="11">
        <f t="shared" si="1"/>
        <v>-5</v>
      </c>
      <c r="W64" s="11">
        <f t="shared" si="2"/>
        <v>0</v>
      </c>
      <c r="X64" s="14">
        <v>1.21</v>
      </c>
      <c r="Y64" s="14">
        <v>5.54</v>
      </c>
      <c r="Z64" s="11">
        <v>28.7</v>
      </c>
      <c r="AA64" s="11">
        <v>815</v>
      </c>
      <c r="AB64" s="15">
        <v>133</v>
      </c>
      <c r="AC64" s="15">
        <f t="shared" si="3"/>
        <v>18</v>
      </c>
    </row>
    <row r="65" spans="1:30" ht="15">
      <c r="A65" s="6" t="s">
        <v>196</v>
      </c>
      <c r="B65" s="6" t="s">
        <v>197</v>
      </c>
      <c r="C65" s="6">
        <v>64</v>
      </c>
      <c r="D65" s="6">
        <v>2132</v>
      </c>
      <c r="E65" s="6">
        <v>2531</v>
      </c>
      <c r="F65" s="7" t="s">
        <v>198</v>
      </c>
      <c r="G65" s="28">
        <v>65</v>
      </c>
      <c r="H65" s="6">
        <v>23.89</v>
      </c>
      <c r="I65" s="6">
        <v>28.29</v>
      </c>
      <c r="J65" s="6">
        <v>18.1</v>
      </c>
      <c r="K65" s="28">
        <v>223</v>
      </c>
      <c r="L65" s="28">
        <v>6.8</v>
      </c>
      <c r="M65" s="28">
        <v>305</v>
      </c>
      <c r="N65" s="28">
        <v>50</v>
      </c>
      <c r="O65" s="6">
        <v>50</v>
      </c>
      <c r="P65" s="9">
        <v>55</v>
      </c>
      <c r="Q65" s="28">
        <v>55</v>
      </c>
      <c r="R65" s="6">
        <v>65</v>
      </c>
      <c r="S65" s="6">
        <v>75</v>
      </c>
      <c r="T65" s="6">
        <v>85</v>
      </c>
      <c r="U65" s="9">
        <f t="shared" si="0"/>
        <v>15</v>
      </c>
      <c r="V65" s="6">
        <f t="shared" si="1"/>
        <v>30</v>
      </c>
      <c r="W65" s="6">
        <f t="shared" si="2"/>
        <v>0.4166666666666667</v>
      </c>
      <c r="X65">
        <v>0.5</v>
      </c>
      <c r="Y65">
        <v>-6.6</v>
      </c>
      <c r="Z65" s="6">
        <v>29.5</v>
      </c>
      <c r="AA65" s="6">
        <v>922</v>
      </c>
      <c r="AB65" s="10">
        <v>151</v>
      </c>
      <c r="AC65" s="10">
        <f t="shared" si="3"/>
        <v>96</v>
      </c>
      <c r="AD65" t="s">
        <v>199</v>
      </c>
    </row>
    <row r="66" spans="1:30" ht="15">
      <c r="A66" s="9" t="s">
        <v>200</v>
      </c>
      <c r="B66" s="6" t="s">
        <v>197</v>
      </c>
      <c r="C66" s="6">
        <v>65</v>
      </c>
      <c r="D66" s="6">
        <v>922</v>
      </c>
      <c r="E66" s="6">
        <v>1318</v>
      </c>
      <c r="F66" s="7" t="s">
        <v>201</v>
      </c>
      <c r="G66" s="28">
        <v>101</v>
      </c>
      <c r="H66" s="6">
        <v>26.2</v>
      </c>
      <c r="I66" s="6">
        <v>33.44</v>
      </c>
      <c r="J66" s="6">
        <v>15</v>
      </c>
      <c r="K66" s="28">
        <v>220</v>
      </c>
      <c r="L66" s="28">
        <v>0.9</v>
      </c>
      <c r="M66" s="28">
        <v>274</v>
      </c>
      <c r="N66" s="28">
        <v>55</v>
      </c>
      <c r="O66" s="6">
        <v>55</v>
      </c>
      <c r="P66" s="9">
        <v>65</v>
      </c>
      <c r="Q66" s="28">
        <v>75</v>
      </c>
      <c r="R66" s="6">
        <v>85</v>
      </c>
      <c r="S66" s="6">
        <v>95</v>
      </c>
      <c r="T66" s="6">
        <v>105</v>
      </c>
      <c r="U66" s="9">
        <f aca="true" t="shared" si="4" ref="U66:U73">R66-N66</f>
        <v>30</v>
      </c>
      <c r="V66" s="6">
        <f aca="true" t="shared" si="5" ref="V66:V73">T66-P66</f>
        <v>40</v>
      </c>
      <c r="W66" s="6">
        <f t="shared" si="2"/>
        <v>1.6666666666666667</v>
      </c>
      <c r="X66">
        <v>-8.72</v>
      </c>
      <c r="Y66">
        <v>-4.26</v>
      </c>
      <c r="Z66" s="6">
        <v>29.9</v>
      </c>
      <c r="AA66" s="6">
        <v>761</v>
      </c>
      <c r="AB66" s="10">
        <v>146</v>
      </c>
      <c r="AC66" s="10">
        <f t="shared" si="3"/>
        <v>81</v>
      </c>
      <c r="AD66" t="s">
        <v>202</v>
      </c>
    </row>
    <row r="67" spans="1:30" ht="15">
      <c r="A67" s="6" t="s">
        <v>203</v>
      </c>
      <c r="B67" s="6" t="s">
        <v>197</v>
      </c>
      <c r="C67" s="6">
        <v>66</v>
      </c>
      <c r="D67" s="6">
        <v>2057</v>
      </c>
      <c r="E67" s="6">
        <v>2438</v>
      </c>
      <c r="F67" s="7" t="s">
        <v>204</v>
      </c>
      <c r="G67" s="28">
        <v>49</v>
      </c>
      <c r="H67" s="6">
        <v>34.45</v>
      </c>
      <c r="I67" s="6">
        <v>43.73</v>
      </c>
      <c r="J67" s="6">
        <v>9</v>
      </c>
      <c r="K67" s="28">
        <v>205</v>
      </c>
      <c r="L67" s="28">
        <v>4.1</v>
      </c>
      <c r="M67" s="28">
        <v>292</v>
      </c>
      <c r="N67" s="28">
        <v>65</v>
      </c>
      <c r="O67" s="6">
        <v>75</v>
      </c>
      <c r="P67" s="9">
        <v>85</v>
      </c>
      <c r="Q67" s="28">
        <v>95</v>
      </c>
      <c r="R67" s="6">
        <v>105</v>
      </c>
      <c r="S67" s="6">
        <v>115</v>
      </c>
      <c r="T67" s="6">
        <v>115</v>
      </c>
      <c r="U67" s="9">
        <f t="shared" si="4"/>
        <v>40</v>
      </c>
      <c r="V67" s="6">
        <f t="shared" si="5"/>
        <v>30</v>
      </c>
      <c r="W67" s="6">
        <f aca="true" t="shared" si="6" ref="W67:W73">(Q67-O67)/12</f>
        <v>1.6666666666666667</v>
      </c>
      <c r="X67">
        <v>-2.04</v>
      </c>
      <c r="Y67">
        <v>1.83</v>
      </c>
      <c r="Z67" s="6">
        <v>29.9</v>
      </c>
      <c r="AA67" s="6">
        <v>543</v>
      </c>
      <c r="AB67" s="10">
        <v>144</v>
      </c>
      <c r="AC67" s="10">
        <f aca="true" t="shared" si="7" ref="AC67:AC73">AB67-P67</f>
        <v>59</v>
      </c>
      <c r="AD67" t="s">
        <v>205</v>
      </c>
    </row>
    <row r="68" spans="1:29" ht="15">
      <c r="A68" s="6" t="s">
        <v>206</v>
      </c>
      <c r="B68" s="6" t="s">
        <v>197</v>
      </c>
      <c r="C68" s="6">
        <v>67</v>
      </c>
      <c r="D68" s="6">
        <v>1110</v>
      </c>
      <c r="E68" s="6">
        <v>1341</v>
      </c>
      <c r="F68" s="7" t="s">
        <v>207</v>
      </c>
      <c r="G68" s="28">
        <v>35</v>
      </c>
      <c r="H68" s="6">
        <v>44.71</v>
      </c>
      <c r="I68" s="6">
        <v>54.02</v>
      </c>
      <c r="J68" s="6">
        <v>6</v>
      </c>
      <c r="K68" s="28">
        <v>122</v>
      </c>
      <c r="L68" s="28">
        <v>3.9</v>
      </c>
      <c r="M68" s="28">
        <v>324</v>
      </c>
      <c r="N68" s="28">
        <v>85</v>
      </c>
      <c r="O68" s="6">
        <v>95</v>
      </c>
      <c r="P68" s="9">
        <v>105</v>
      </c>
      <c r="Q68" s="28">
        <v>115</v>
      </c>
      <c r="R68" s="6">
        <v>115</v>
      </c>
      <c r="S68" s="6">
        <v>115</v>
      </c>
      <c r="T68" s="6">
        <v>115</v>
      </c>
      <c r="U68" s="9">
        <f t="shared" si="4"/>
        <v>30</v>
      </c>
      <c r="V68" s="6">
        <f t="shared" si="5"/>
        <v>10</v>
      </c>
      <c r="W68" s="6">
        <f t="shared" si="6"/>
        <v>1.6666666666666667</v>
      </c>
      <c r="X68">
        <v>-1.14</v>
      </c>
      <c r="Y68">
        <v>6.53</v>
      </c>
      <c r="Z68" s="6">
        <v>29.8</v>
      </c>
      <c r="AA68" s="6">
        <v>275</v>
      </c>
      <c r="AB68" s="10">
        <v>142</v>
      </c>
      <c r="AC68" s="10">
        <f t="shared" si="7"/>
        <v>37</v>
      </c>
    </row>
    <row r="69" spans="1:29" ht="15">
      <c r="A69" s="6" t="s">
        <v>208</v>
      </c>
      <c r="B69" s="6" t="s">
        <v>197</v>
      </c>
      <c r="C69" s="6">
        <v>68</v>
      </c>
      <c r="D69" s="6">
        <v>2112</v>
      </c>
      <c r="E69" s="6">
        <v>2334</v>
      </c>
      <c r="F69" s="7" t="s">
        <v>209</v>
      </c>
      <c r="G69" s="28">
        <v>23</v>
      </c>
      <c r="H69" s="6">
        <v>52.8</v>
      </c>
      <c r="I69" s="6">
        <v>59.16</v>
      </c>
      <c r="J69" s="11">
        <v>11.5</v>
      </c>
      <c r="K69" s="28">
        <v>153</v>
      </c>
      <c r="L69" s="28">
        <v>4.1</v>
      </c>
      <c r="M69" s="28">
        <v>61</v>
      </c>
      <c r="N69" s="28">
        <v>105</v>
      </c>
      <c r="O69" s="6">
        <v>115</v>
      </c>
      <c r="P69" s="6">
        <v>115</v>
      </c>
      <c r="Q69" s="28">
        <v>115</v>
      </c>
      <c r="R69" s="6">
        <v>115</v>
      </c>
      <c r="S69" s="6">
        <v>115</v>
      </c>
      <c r="T69" s="6">
        <v>110</v>
      </c>
      <c r="U69" s="9">
        <f t="shared" si="4"/>
        <v>10</v>
      </c>
      <c r="V69" s="6">
        <f t="shared" si="5"/>
        <v>-5</v>
      </c>
      <c r="W69" s="6">
        <f t="shared" si="6"/>
        <v>0</v>
      </c>
      <c r="X69">
        <v>0.76</v>
      </c>
      <c r="Y69">
        <v>4.76</v>
      </c>
      <c r="Z69" s="6">
        <v>29.7</v>
      </c>
      <c r="AA69" s="6">
        <v>143</v>
      </c>
      <c r="AB69" s="10">
        <v>140</v>
      </c>
      <c r="AC69" s="10">
        <f t="shared" si="7"/>
        <v>25</v>
      </c>
    </row>
    <row r="70" spans="1:29" ht="15">
      <c r="A70" s="6" t="s">
        <v>210</v>
      </c>
      <c r="B70" s="6" t="s">
        <v>197</v>
      </c>
      <c r="C70" s="6">
        <v>69</v>
      </c>
      <c r="D70" s="6">
        <v>1056</v>
      </c>
      <c r="E70" s="6">
        <v>1217</v>
      </c>
      <c r="F70" s="7" t="s">
        <v>211</v>
      </c>
      <c r="G70" s="28">
        <v>45</v>
      </c>
      <c r="H70" s="6">
        <v>51.91</v>
      </c>
      <c r="I70" s="6">
        <v>56.59</v>
      </c>
      <c r="J70" s="6">
        <v>18.3</v>
      </c>
      <c r="K70" s="28">
        <v>355</v>
      </c>
      <c r="L70" s="28">
        <v>10.1</v>
      </c>
      <c r="M70" s="28">
        <v>43</v>
      </c>
      <c r="N70" s="28">
        <v>110</v>
      </c>
      <c r="O70" s="6">
        <v>105</v>
      </c>
      <c r="P70" s="6">
        <v>110</v>
      </c>
      <c r="Q70" s="28">
        <v>115</v>
      </c>
      <c r="R70" s="6">
        <v>120</v>
      </c>
      <c r="S70" s="6">
        <v>125</v>
      </c>
      <c r="T70" s="6">
        <v>115</v>
      </c>
      <c r="U70" s="9">
        <f t="shared" si="4"/>
        <v>10</v>
      </c>
      <c r="V70" s="6">
        <f t="shared" si="5"/>
        <v>5</v>
      </c>
      <c r="W70" s="6">
        <f t="shared" si="6"/>
        <v>0.8333333333333334</v>
      </c>
      <c r="X70">
        <v>3.82</v>
      </c>
      <c r="Y70">
        <v>3.27</v>
      </c>
      <c r="Z70" s="6">
        <v>29.8</v>
      </c>
      <c r="AA70" s="6">
        <v>543</v>
      </c>
      <c r="AB70" s="10">
        <v>154</v>
      </c>
      <c r="AC70" s="10">
        <f t="shared" si="7"/>
        <v>44</v>
      </c>
    </row>
    <row r="71" spans="1:29" s="14" customFormat="1" ht="15">
      <c r="A71" s="11" t="s">
        <v>212</v>
      </c>
      <c r="B71" s="11" t="s">
        <v>197</v>
      </c>
      <c r="C71" s="6">
        <v>70</v>
      </c>
      <c r="D71" s="11">
        <v>935</v>
      </c>
      <c r="E71" s="11">
        <v>1213</v>
      </c>
      <c r="F71" s="11" t="s">
        <v>213</v>
      </c>
      <c r="G71" s="28">
        <v>31</v>
      </c>
      <c r="H71" s="11">
        <v>53.86</v>
      </c>
      <c r="I71" s="11">
        <v>59.16</v>
      </c>
      <c r="J71" s="11">
        <v>15.7</v>
      </c>
      <c r="K71" s="28">
        <v>2</v>
      </c>
      <c r="L71" s="28">
        <v>6.2</v>
      </c>
      <c r="M71" s="28">
        <v>54</v>
      </c>
      <c r="N71" s="28">
        <v>120</v>
      </c>
      <c r="O71" s="11">
        <v>125</v>
      </c>
      <c r="P71" s="11">
        <v>115</v>
      </c>
      <c r="Q71" s="28">
        <v>100</v>
      </c>
      <c r="R71" s="11">
        <v>90</v>
      </c>
      <c r="S71" s="11">
        <v>85</v>
      </c>
      <c r="T71" s="11">
        <v>75</v>
      </c>
      <c r="U71" s="13">
        <f t="shared" si="4"/>
        <v>-30</v>
      </c>
      <c r="V71" s="11">
        <f t="shared" si="5"/>
        <v>-40</v>
      </c>
      <c r="W71" s="11">
        <f t="shared" si="6"/>
        <v>-2.0833333333333335</v>
      </c>
      <c r="X71" s="14">
        <v>5.78</v>
      </c>
      <c r="Y71" s="14">
        <v>-0.29</v>
      </c>
      <c r="Z71" s="11">
        <v>29.7</v>
      </c>
      <c r="AA71" s="11">
        <v>528</v>
      </c>
      <c r="AB71" s="15">
        <v>132</v>
      </c>
      <c r="AC71" s="15">
        <f t="shared" si="7"/>
        <v>17</v>
      </c>
    </row>
    <row r="72" spans="1:30" s="14" customFormat="1" ht="15">
      <c r="A72" s="11" t="s">
        <v>214</v>
      </c>
      <c r="B72" s="11" t="s">
        <v>197</v>
      </c>
      <c r="C72" s="6">
        <v>71</v>
      </c>
      <c r="D72" s="11">
        <v>2204</v>
      </c>
      <c r="E72" s="11">
        <v>2548</v>
      </c>
      <c r="F72" s="11" t="s">
        <v>215</v>
      </c>
      <c r="G72" s="28">
        <v>65</v>
      </c>
      <c r="H72" s="11">
        <v>51.1</v>
      </c>
      <c r="I72" s="11">
        <v>46.3</v>
      </c>
      <c r="J72" s="11">
        <v>14</v>
      </c>
      <c r="K72" s="28">
        <v>2</v>
      </c>
      <c r="L72" s="28">
        <v>5</v>
      </c>
      <c r="M72" s="28">
        <v>55</v>
      </c>
      <c r="N72" s="28">
        <v>115</v>
      </c>
      <c r="O72" s="11">
        <v>100</v>
      </c>
      <c r="P72" s="11">
        <v>90</v>
      </c>
      <c r="Q72" s="28">
        <v>85</v>
      </c>
      <c r="R72" s="11">
        <v>75</v>
      </c>
      <c r="S72" s="11">
        <v>70</v>
      </c>
      <c r="T72" s="11">
        <v>60</v>
      </c>
      <c r="U72" s="13">
        <f t="shared" si="4"/>
        <v>-40</v>
      </c>
      <c r="V72" s="11">
        <f t="shared" si="5"/>
        <v>-30</v>
      </c>
      <c r="W72" s="11">
        <f t="shared" si="6"/>
        <v>-1.25</v>
      </c>
      <c r="X72" s="14">
        <v>1.68</v>
      </c>
      <c r="Y72" s="14">
        <v>-1.95</v>
      </c>
      <c r="Z72" s="11">
        <v>29.1</v>
      </c>
      <c r="AA72" s="11">
        <v>249</v>
      </c>
      <c r="AB72" s="15">
        <v>99</v>
      </c>
      <c r="AC72" s="15">
        <f t="shared" si="7"/>
        <v>9</v>
      </c>
      <c r="AD72" s="14" t="s">
        <v>216</v>
      </c>
    </row>
    <row r="73" spans="1:30" s="14" customFormat="1" ht="15">
      <c r="A73" s="11" t="s">
        <v>217</v>
      </c>
      <c r="B73" s="11" t="s">
        <v>197</v>
      </c>
      <c r="C73" s="6">
        <v>72</v>
      </c>
      <c r="D73" s="11">
        <v>1308</v>
      </c>
      <c r="E73" s="11">
        <v>1427</v>
      </c>
      <c r="F73" s="11" t="s">
        <v>218</v>
      </c>
      <c r="G73" s="28">
        <v>120</v>
      </c>
      <c r="H73" s="11">
        <v>37</v>
      </c>
      <c r="I73" s="11">
        <v>38.58</v>
      </c>
      <c r="J73" s="11">
        <v>15.1</v>
      </c>
      <c r="K73" s="28">
        <v>22</v>
      </c>
      <c r="L73" s="28">
        <v>7.8</v>
      </c>
      <c r="M73" s="28">
        <v>55</v>
      </c>
      <c r="N73" s="28">
        <v>90</v>
      </c>
      <c r="O73" s="11">
        <v>85</v>
      </c>
      <c r="P73" s="11">
        <v>75</v>
      </c>
      <c r="Q73" s="28">
        <v>70</v>
      </c>
      <c r="R73" s="11">
        <v>60</v>
      </c>
      <c r="S73" s="11">
        <v>60</v>
      </c>
      <c r="T73" s="11">
        <v>65</v>
      </c>
      <c r="U73" s="13">
        <f t="shared" si="4"/>
        <v>-30</v>
      </c>
      <c r="V73" s="11">
        <f t="shared" si="5"/>
        <v>-10</v>
      </c>
      <c r="W73" s="11">
        <f t="shared" si="6"/>
        <v>-1.25</v>
      </c>
      <c r="X73" s="14">
        <v>-999.9</v>
      </c>
      <c r="Y73" s="14">
        <v>-999.9</v>
      </c>
      <c r="Z73" s="11">
        <v>27.7</v>
      </c>
      <c r="AA73" s="11">
        <v>219</v>
      </c>
      <c r="AB73" s="15">
        <v>64</v>
      </c>
      <c r="AC73" s="15">
        <f t="shared" si="7"/>
        <v>-11</v>
      </c>
      <c r="AD73" s="14" t="s">
        <v>52</v>
      </c>
    </row>
    <row r="74" spans="1:29" ht="15">
      <c r="A74" s="6" t="s">
        <v>219</v>
      </c>
      <c r="B74" s="6" t="s">
        <v>220</v>
      </c>
      <c r="C74" s="6">
        <v>73</v>
      </c>
      <c r="D74" s="6">
        <v>2001</v>
      </c>
      <c r="E74" s="6">
        <v>2041</v>
      </c>
      <c r="F74" s="7" t="s">
        <v>221</v>
      </c>
      <c r="G74" s="28">
        <v>33</v>
      </c>
      <c r="H74" s="6">
        <v>50.79</v>
      </c>
      <c r="I74" s="6">
        <v>54.02</v>
      </c>
      <c r="J74" s="6">
        <v>16.5</v>
      </c>
      <c r="K74" s="28">
        <v>174</v>
      </c>
      <c r="L74" s="28">
        <v>2.2</v>
      </c>
      <c r="M74" s="28">
        <v>209</v>
      </c>
      <c r="N74" s="6">
        <v>75</v>
      </c>
      <c r="O74" s="6">
        <v>90</v>
      </c>
      <c r="P74" s="6">
        <v>105</v>
      </c>
      <c r="Q74" s="6">
        <v>115</v>
      </c>
      <c r="R74" s="6">
        <v>125</v>
      </c>
      <c r="S74" s="6">
        <v>135</v>
      </c>
      <c r="T74" s="6">
        <v>130</v>
      </c>
      <c r="U74" s="9">
        <f>R74-N74</f>
        <v>50</v>
      </c>
      <c r="V74" s="6">
        <f>T74-P74</f>
        <v>25</v>
      </c>
      <c r="W74" s="6">
        <f>(Q74-O74)/12</f>
        <v>2.0833333333333335</v>
      </c>
      <c r="X74">
        <v>0.04</v>
      </c>
      <c r="Y74">
        <v>-0.97</v>
      </c>
      <c r="Z74" s="6">
        <v>29.6</v>
      </c>
      <c r="AA74" s="6">
        <v>739</v>
      </c>
      <c r="AB74" s="10">
        <v>142</v>
      </c>
      <c r="AC74" s="10">
        <f>AB74-P74</f>
        <v>37</v>
      </c>
    </row>
    <row r="75" spans="1:29" ht="15">
      <c r="A75" s="6" t="s">
        <v>222</v>
      </c>
      <c r="B75" s="6" t="s">
        <v>220</v>
      </c>
      <c r="C75" s="6">
        <v>74</v>
      </c>
      <c r="D75" s="6">
        <v>1855</v>
      </c>
      <c r="E75" s="6">
        <v>1932</v>
      </c>
      <c r="F75" s="7" t="s">
        <v>221</v>
      </c>
      <c r="G75" s="28">
        <v>31</v>
      </c>
      <c r="H75" s="6">
        <v>51.44</v>
      </c>
      <c r="I75" s="6">
        <v>54.02</v>
      </c>
      <c r="J75" s="6">
        <v>16.5</v>
      </c>
      <c r="K75" s="28">
        <v>174</v>
      </c>
      <c r="L75" s="28">
        <v>2.2</v>
      </c>
      <c r="M75" s="28">
        <v>209</v>
      </c>
      <c r="N75" s="6">
        <v>75</v>
      </c>
      <c r="O75" s="6">
        <v>90</v>
      </c>
      <c r="P75" s="6">
        <v>105</v>
      </c>
      <c r="Q75" s="6">
        <v>115</v>
      </c>
      <c r="R75" s="6">
        <v>125</v>
      </c>
      <c r="S75" s="6">
        <v>135</v>
      </c>
      <c r="T75" s="6">
        <v>130</v>
      </c>
      <c r="U75" s="9">
        <f>R75-N75</f>
        <v>50</v>
      </c>
      <c r="V75" s="6">
        <f>T75-P75</f>
        <v>25</v>
      </c>
      <c r="W75" s="6">
        <f>(Q75-O75)/12</f>
        <v>2.0833333333333335</v>
      </c>
      <c r="X75">
        <v>1.03</v>
      </c>
      <c r="Y75">
        <v>0.48</v>
      </c>
      <c r="Z75" s="6">
        <v>29.6</v>
      </c>
      <c r="AA75" s="6">
        <v>739</v>
      </c>
      <c r="AB75" s="10">
        <v>142</v>
      </c>
      <c r="AC75" s="10">
        <f>AB75-P75</f>
        <v>37</v>
      </c>
    </row>
    <row r="76" spans="1:45" s="6" customFormat="1" ht="15">
      <c r="A76" s="6" t="s">
        <v>223</v>
      </c>
      <c r="B76" s="6" t="s">
        <v>220</v>
      </c>
      <c r="C76" s="6">
        <v>75</v>
      </c>
      <c r="D76" s="6">
        <v>1910</v>
      </c>
      <c r="E76" s="6">
        <v>2346</v>
      </c>
      <c r="F76" s="7" t="s">
        <v>224</v>
      </c>
      <c r="G76" s="28">
        <v>27</v>
      </c>
      <c r="H76" s="6">
        <v>64.14</v>
      </c>
      <c r="I76" s="6">
        <v>66.88</v>
      </c>
      <c r="J76" s="6">
        <v>7.8</v>
      </c>
      <c r="K76" s="28">
        <v>186</v>
      </c>
      <c r="L76" s="28">
        <v>3.1</v>
      </c>
      <c r="M76" s="28">
        <v>173</v>
      </c>
      <c r="N76" s="28">
        <v>135</v>
      </c>
      <c r="O76" s="6">
        <v>130</v>
      </c>
      <c r="P76" s="6">
        <v>130</v>
      </c>
      <c r="Q76" s="28">
        <v>130</v>
      </c>
      <c r="R76" s="6">
        <v>135</v>
      </c>
      <c r="S76" s="6">
        <v>140</v>
      </c>
      <c r="T76" s="6">
        <v>140</v>
      </c>
      <c r="U76" s="9">
        <f>R76-N76</f>
        <v>0</v>
      </c>
      <c r="V76" s="6">
        <f>T76-P76</f>
        <v>10</v>
      </c>
      <c r="W76" s="6">
        <f>(Q76-O76)/12</f>
        <v>0</v>
      </c>
      <c r="X76">
        <v>-0.06</v>
      </c>
      <c r="Y76">
        <v>-0.76</v>
      </c>
      <c r="Z76" s="6">
        <v>28.8</v>
      </c>
      <c r="AA76" s="6">
        <v>1016</v>
      </c>
      <c r="AB76" s="10">
        <v>121</v>
      </c>
      <c r="AC76" s="10">
        <f>AB76-P76</f>
        <v>-9</v>
      </c>
      <c r="AS76" s="29"/>
    </row>
    <row r="84" ht="15">
      <c r="E84" s="9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1"/>
    </row>
    <row r="96" ht="15">
      <c r="E96" s="30"/>
    </row>
    <row r="97" ht="15">
      <c r="E97" s="31"/>
    </row>
    <row r="98" ht="15">
      <c r="E98" s="30"/>
    </row>
    <row r="99" ht="15">
      <c r="E99" s="30"/>
    </row>
    <row r="100" ht="15">
      <c r="E100" s="9"/>
    </row>
    <row r="101" ht="15">
      <c r="E101" s="6"/>
    </row>
    <row r="102" ht="15">
      <c r="E102" s="6"/>
    </row>
    <row r="103" ht="15">
      <c r="E103" s="32"/>
    </row>
    <row r="104" ht="15">
      <c r="E104" s="33"/>
    </row>
    <row r="105" ht="15">
      <c r="E105" s="33"/>
    </row>
    <row r="106" ht="15">
      <c r="E106" s="33"/>
    </row>
    <row r="107" ht="15">
      <c r="E107" s="32"/>
    </row>
    <row r="108" ht="15">
      <c r="E108" s="33"/>
    </row>
    <row r="109" ht="15">
      <c r="E109" s="33"/>
    </row>
    <row r="110" ht="15">
      <c r="E110" s="32"/>
    </row>
    <row r="111" ht="15">
      <c r="E111" s="33"/>
    </row>
    <row r="112" ht="15">
      <c r="E112" s="33"/>
    </row>
    <row r="113" ht="15">
      <c r="E113" s="33"/>
    </row>
    <row r="114" ht="15">
      <c r="E114" s="33"/>
    </row>
    <row r="115" ht="15">
      <c r="E115" s="3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Robert.Rogers</dc:creator>
  <cp:keywords/>
  <dc:description/>
  <cp:lastModifiedBy>Robert.Rogers</cp:lastModifiedBy>
  <dcterms:created xsi:type="dcterms:W3CDTF">2012-09-26T18:12:21Z</dcterms:created>
  <dcterms:modified xsi:type="dcterms:W3CDTF">2012-09-26T18:13:14Z</dcterms:modified>
  <cp:category/>
  <cp:version/>
  <cp:contentType/>
  <cp:contentStatus/>
</cp:coreProperties>
</file>