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2300" windowHeight="6780" activeTab="1"/>
  </bookViews>
  <sheets>
    <sheet name="liq water w bin avg (.2 ms)" sheetId="1" r:id="rId1"/>
    <sheet name="bin count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<sst xmlns="http://schemas.openxmlformats.org/spreadsheetml/2006/main" count="46" uniqueCount="43">
  <si>
    <t>date (yymm)</t>
  </si>
  <si>
    <t>time (hhmmss)</t>
  </si>
  <si>
    <t>rain rate (mm/hr)</t>
  </si>
  <si>
    <t>LWC max of 2D-C or 2D-P (old)(g/m3)</t>
  </si>
  <si>
    <t>IWC max of 2D-C or 2D-P (old) (g/m3)</t>
  </si>
  <si>
    <t>2DP radar reflect (dBZ)</t>
  </si>
  <si>
    <t>5.5 cm radar attenuation from 2DP (dBZ/km)</t>
  </si>
  <si>
    <t>averaging time (s)</t>
  </si>
  <si>
    <t>True airspeed (m/s)</t>
  </si>
  <si>
    <t>2D-P LWC (g/m3)</t>
  </si>
  <si>
    <t>2D-P IWC (g/m3)</t>
  </si>
  <si>
    <t>2D-C LWC (g/m3)</t>
  </si>
  <si>
    <t>2D-C IWC (g/m3)</t>
  </si>
  <si>
    <t>2D-C sample volume (liters)</t>
  </si>
  <si>
    <t>2D-P sample volume (liters)</t>
  </si>
  <si>
    <t>2D-C rain rate (mm/hr)</t>
  </si>
  <si>
    <t>2D-P rain rate (mm/hr)</t>
  </si>
  <si>
    <t>number of bad records this averaging period</t>
  </si>
  <si>
    <t>2D-C reflectivity factor (dBZ)</t>
  </si>
  <si>
    <t xml:space="preserve"> </t>
  </si>
  <si>
    <t>summation 2D-P area (sq. mm)</t>
  </si>
  <si>
    <t>mean 2D-P area (sq. mm)</t>
  </si>
  <si>
    <t>radar alt (m)</t>
  </si>
  <si>
    <t>pressure (mb)</t>
  </si>
  <si>
    <t>temp1 (C)</t>
  </si>
  <si>
    <t>temp2 (C)</t>
  </si>
  <si>
    <t>JWL LWC (g/m3)</t>
  </si>
  <si>
    <t>King LWC (g/m3)</t>
  </si>
  <si>
    <t>Dewpoint (C)</t>
  </si>
  <si>
    <t>RH (%)</t>
  </si>
  <si>
    <t>Wind dir (deg)</t>
  </si>
  <si>
    <t>Wind speed (m/s)</t>
  </si>
  <si>
    <t>Latitude</t>
  </si>
  <si>
    <t>Longitude</t>
  </si>
  <si>
    <t>Ground speed (m/s)</t>
  </si>
  <si>
    <t>Air speed (m/s)</t>
  </si>
  <si>
    <t>Air density (g/m3)</t>
  </si>
  <si>
    <t>w (m/s)</t>
  </si>
  <si>
    <t>Liquid water mixing ratio (g/kg)</t>
  </si>
  <si>
    <t>Ice mixing ratio (g/kg)</t>
  </si>
  <si>
    <t>w bin (m/s)</t>
  </si>
  <si>
    <t>Liquid water w bin average (g/kg)</t>
  </si>
  <si>
    <t>bin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</si>
</sst>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Liquid water w bin average (0.2 m/s interval)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25"/>
          <c:w val="0.8887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Sheet1!$CG$1</c:f>
              <c:strCache>
                <c:ptCount val="1"/>
                <c:pt idx="0">
                  <c:v>Liquid water w bin average (g/kg)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Sheet1!$CF$2:$CF$17</c:f>
              <c:numCache>
                <c:ptCount val="16"/>
                <c:pt idx="0">
                  <c:v>-1.2</c:v>
                </c:pt>
                <c:pt idx="1">
                  <c:v>-1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2.4</c:v>
                </c:pt>
                <c:pt idx="15">
                  <c:v>2.6</c:v>
                </c:pt>
              </c:numCache>
            </c:numRef>
          </c:xVal>
          <c:yVal>
            <c:numRef>
              <c:f>Sheet1!$CG$2:$CG$17</c:f>
              <c:numCache>
                <c:ptCount val="16"/>
                <c:pt idx="0">
                  <c:v>8.913664125352215E-05</c:v>
                </c:pt>
                <c:pt idx="1">
                  <c:v>0.04852182467953953</c:v>
                </c:pt>
                <c:pt idx="2">
                  <c:v>0.023990426378522764</c:v>
                </c:pt>
                <c:pt idx="3">
                  <c:v>0.055970283235004775</c:v>
                </c:pt>
                <c:pt idx="4">
                  <c:v>0.006482223829968987</c:v>
                </c:pt>
                <c:pt idx="5">
                  <c:v>0.022321220731253557</c:v>
                </c:pt>
                <c:pt idx="6">
                  <c:v>0.0018049526521371352</c:v>
                </c:pt>
                <c:pt idx="7">
                  <c:v>0.0350718310401917</c:v>
                </c:pt>
                <c:pt idx="8">
                  <c:v>2.04744535611269E-05</c:v>
                </c:pt>
                <c:pt idx="9">
                  <c:v>0.25906344637171763</c:v>
                </c:pt>
                <c:pt idx="10">
                  <c:v>0.17429005497369654</c:v>
                </c:pt>
                <c:pt idx="11">
                  <c:v>0.0007309287490883825</c:v>
                </c:pt>
                <c:pt idx="12">
                  <c:v>0.30999205893224924</c:v>
                </c:pt>
                <c:pt idx="13">
                  <c:v>0.2130992664948227</c:v>
                </c:pt>
                <c:pt idx="14">
                  <c:v>0.3028644207116422</c:v>
                </c:pt>
                <c:pt idx="15">
                  <c:v>0.44293550560975986</c:v>
                </c:pt>
              </c:numCache>
            </c:numRef>
          </c:yVal>
          <c:smooth val="0"/>
        </c:ser>
        <c:axId val="32791054"/>
        <c:axId val="26684031"/>
      </c:scatterChart>
      <c:val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crossBetween val="midCat"/>
        <c:dispUnits/>
      </c:val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liquid water w bin average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575"/>
          <c:y val="0.1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 count (0.2 m/s interval)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Sheet1!$CI$1</c:f>
              <c:strCache>
                <c:ptCount val="1"/>
                <c:pt idx="0">
                  <c:v>bin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Sheet1!$CH$2:$CH$43</c:f>
              <c:numCache>
                <c:ptCount val="42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-1.4000000000000001</c:v>
                </c:pt>
                <c:pt idx="5">
                  <c:v>-1.2000000000000002</c:v>
                </c:pt>
                <c:pt idx="6">
                  <c:v>-1.0000000000000002</c:v>
                </c:pt>
                <c:pt idx="7">
                  <c:v>-0.8000000000000003</c:v>
                </c:pt>
                <c:pt idx="8">
                  <c:v>-0.6000000000000003</c:v>
                </c:pt>
                <c:pt idx="9">
                  <c:v>-0.4000000000000003</c:v>
                </c:pt>
                <c:pt idx="10">
                  <c:v>-0.2000000000000003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1.5999999999999999</c:v>
                </c:pt>
                <c:pt idx="20">
                  <c:v>1.7999999999999998</c:v>
                </c:pt>
                <c:pt idx="21">
                  <c:v>1.9999999999999998</c:v>
                </c:pt>
                <c:pt idx="22">
                  <c:v>2.1999999999999997</c:v>
                </c:pt>
                <c:pt idx="23">
                  <c:v>2.4</c:v>
                </c:pt>
                <c:pt idx="24">
                  <c:v>2.6</c:v>
                </c:pt>
                <c:pt idx="25">
                  <c:v>2.8000000000000003</c:v>
                </c:pt>
                <c:pt idx="26">
                  <c:v>3.0000000000000004</c:v>
                </c:pt>
                <c:pt idx="27">
                  <c:v>3.2000000000000006</c:v>
                </c:pt>
                <c:pt idx="28">
                  <c:v>3.400000000000001</c:v>
                </c:pt>
                <c:pt idx="29">
                  <c:v>3.600000000000001</c:v>
                </c:pt>
                <c:pt idx="30">
                  <c:v>3.800000000000001</c:v>
                </c:pt>
                <c:pt idx="31">
                  <c:v>4.000000000000001</c:v>
                </c:pt>
                <c:pt idx="32">
                  <c:v>4.200000000000001</c:v>
                </c:pt>
                <c:pt idx="33">
                  <c:v>4.400000000000001</c:v>
                </c:pt>
                <c:pt idx="34">
                  <c:v>4.600000000000001</c:v>
                </c:pt>
                <c:pt idx="35">
                  <c:v>4.800000000000002</c:v>
                </c:pt>
                <c:pt idx="36">
                  <c:v>5.000000000000002</c:v>
                </c:pt>
                <c:pt idx="37">
                  <c:v>5.200000000000002</c:v>
                </c:pt>
                <c:pt idx="38">
                  <c:v>5.400000000000002</c:v>
                </c:pt>
                <c:pt idx="39">
                  <c:v>5.600000000000002</c:v>
                </c:pt>
                <c:pt idx="40">
                  <c:v>5.8000000000000025</c:v>
                </c:pt>
                <c:pt idx="41">
                  <c:v>6.000000000000003</c:v>
                </c:pt>
              </c:numCache>
            </c:numRef>
          </c:cat>
          <c:val>
            <c:numRef>
              <c:f>Sheet1!$CI$2:$CI$43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9</c:v>
                </c:pt>
                <c:pt idx="9">
                  <c:v>12</c:v>
                </c:pt>
                <c:pt idx="10">
                  <c:v>10</c:v>
                </c:pt>
                <c:pt idx="11">
                  <c:v>19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auto val="1"/>
        <c:lblOffset val="100"/>
        <c:tickLblSkip val="2"/>
        <c:noMultiLvlLbl val="0"/>
      </c:cat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9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workbookViewId="0" topLeftCell="CE1">
      <selection activeCell="CH1" sqref="CH1:CI43"/>
    </sheetView>
  </sheetViews>
  <sheetFormatPr defaultColWidth="9.140625" defaultRowHeight="12.75"/>
  <cols>
    <col min="82" max="82" width="26.00390625" style="0" customWidth="1"/>
    <col min="83" max="83" width="18.421875" style="0" customWidth="1"/>
    <col min="84" max="84" width="10.00390625" style="0" customWidth="1"/>
    <col min="85" max="85" width="28.140625" style="0" customWidth="1"/>
    <col min="86" max="86" width="11.421875" style="0" customWidth="1"/>
  </cols>
  <sheetData>
    <row r="1" spans="1:8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/>
      <c r="W1" s="1"/>
      <c r="X1" s="1"/>
      <c r="Y1" s="1"/>
      <c r="Z1" s="1"/>
      <c r="AA1" s="1" t="s">
        <v>20</v>
      </c>
      <c r="AB1" s="1" t="s">
        <v>21</v>
      </c>
      <c r="AC1" s="1" t="s">
        <v>19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t="s">
        <v>1</v>
      </c>
      <c r="BN1" t="s">
        <v>22</v>
      </c>
      <c r="BO1" t="s">
        <v>23</v>
      </c>
      <c r="BP1" t="s">
        <v>24</v>
      </c>
      <c r="BQ1" t="s">
        <v>25</v>
      </c>
      <c r="BR1" t="s">
        <v>26</v>
      </c>
      <c r="BS1" t="s">
        <v>27</v>
      </c>
      <c r="BT1" t="s">
        <v>28</v>
      </c>
      <c r="BU1" t="s">
        <v>29</v>
      </c>
      <c r="BV1" t="s">
        <v>30</v>
      </c>
      <c r="BW1" t="s">
        <v>31</v>
      </c>
      <c r="BX1" t="s">
        <v>32</v>
      </c>
      <c r="BY1" t="s">
        <v>33</v>
      </c>
      <c r="BZ1" t="s">
        <v>34</v>
      </c>
      <c r="CA1" t="s">
        <v>35</v>
      </c>
      <c r="CB1" t="s">
        <v>36</v>
      </c>
      <c r="CC1" t="s">
        <v>37</v>
      </c>
      <c r="CD1" t="s">
        <v>38</v>
      </c>
      <c r="CE1" t="s">
        <v>39</v>
      </c>
      <c r="CF1" t="s">
        <v>40</v>
      </c>
      <c r="CG1" t="s">
        <v>41</v>
      </c>
      <c r="CH1" t="s">
        <v>40</v>
      </c>
      <c r="CI1" t="s">
        <v>42</v>
      </c>
    </row>
    <row r="2" spans="1:87" ht="12.75">
      <c r="A2" s="1">
        <v>19980800</v>
      </c>
      <c r="B2" s="1">
        <v>173201</v>
      </c>
      <c r="C2" s="1">
        <v>0.000781101</v>
      </c>
      <c r="D2" s="1">
        <v>0.000100686</v>
      </c>
      <c r="E2" s="1">
        <v>0.000100686</v>
      </c>
      <c r="F2" s="1">
        <v>0.0297158</v>
      </c>
      <c r="G2" s="1">
        <v>7.12313E-10</v>
      </c>
      <c r="H2" s="1">
        <v>12</v>
      </c>
      <c r="I2" s="1">
        <v>131.083</v>
      </c>
      <c r="J2" s="1">
        <v>0.000100686</v>
      </c>
      <c r="K2" s="1">
        <v>0.000100686</v>
      </c>
      <c r="L2" s="1">
        <v>-999</v>
      </c>
      <c r="M2" s="1">
        <v>-999</v>
      </c>
      <c r="N2" s="1">
        <v>0</v>
      </c>
      <c r="O2" s="1">
        <v>4282.44</v>
      </c>
      <c r="P2" s="1">
        <v>-999</v>
      </c>
      <c r="Q2" s="1">
        <v>0.0124036</v>
      </c>
      <c r="R2" s="1">
        <v>0</v>
      </c>
      <c r="S2" s="1">
        <v>-999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2.32</v>
      </c>
      <c r="AB2" s="1">
        <v>2.32</v>
      </c>
      <c r="AC2" s="1">
        <v>0</v>
      </c>
      <c r="AD2" s="1">
        <v>0</v>
      </c>
      <c r="AE2" s="1">
        <v>7</v>
      </c>
      <c r="AF2" s="1">
        <v>7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0.1</v>
      </c>
      <c r="BM2">
        <v>173201</v>
      </c>
      <c r="BN2">
        <v>3566.9167</v>
      </c>
      <c r="BO2">
        <v>643.175</v>
      </c>
      <c r="BP2">
        <v>10.9865</v>
      </c>
      <c r="BQ2">
        <v>11.5742</v>
      </c>
      <c r="BR2">
        <v>0.0033</v>
      </c>
      <c r="BS2">
        <v>0.023</v>
      </c>
      <c r="BT2">
        <v>8.6083</v>
      </c>
      <c r="BU2">
        <v>80.1667</v>
      </c>
      <c r="BV2">
        <v>44.2833</v>
      </c>
      <c r="BW2">
        <v>19.8</v>
      </c>
      <c r="BX2">
        <v>33.715</v>
      </c>
      <c r="BY2">
        <v>-78.235</v>
      </c>
      <c r="BZ2">
        <v>134.5833</v>
      </c>
      <c r="CA2">
        <v>136</v>
      </c>
      <c r="CB2">
        <f aca="true" t="shared" si="0" ref="CB2:CB65">(BO2*100)/(287*(BP2+273.16))</f>
        <v>0.7886874814803136</v>
      </c>
      <c r="CC2">
        <v>-1.1083</v>
      </c>
      <c r="CD2">
        <f aca="true" t="shared" si="1" ref="CD2:CD33">J2/CB2</f>
        <v>0.00012766273380048978</v>
      </c>
      <c r="CE2">
        <f aca="true" t="shared" si="2" ref="CE2:CE33">K2/CB2</f>
        <v>0.00012766273380048978</v>
      </c>
      <c r="CF2">
        <v>-1.2</v>
      </c>
      <c r="CG2">
        <f>AVERAGE(CD2:CD3)</f>
        <v>8.913664125352215E-05</v>
      </c>
      <c r="CH2">
        <v>-2.2</v>
      </c>
      <c r="CI2">
        <v>0</v>
      </c>
    </row>
    <row r="3" spans="1:87" ht="12.75">
      <c r="A3" s="1">
        <v>19980800</v>
      </c>
      <c r="B3" s="1">
        <v>173342</v>
      </c>
      <c r="C3" s="1">
        <v>0.000256632</v>
      </c>
      <c r="D3" s="1">
        <v>3.99953E-05</v>
      </c>
      <c r="E3" s="1">
        <v>3.99953E-05</v>
      </c>
      <c r="F3" s="1">
        <v>0.00645075</v>
      </c>
      <c r="G3" s="1">
        <v>2.17091E-10</v>
      </c>
      <c r="H3" s="1">
        <v>12</v>
      </c>
      <c r="I3" s="1">
        <v>130.229</v>
      </c>
      <c r="J3" s="1">
        <v>3.99953E-05</v>
      </c>
      <c r="K3" s="1">
        <v>3.99953E-05</v>
      </c>
      <c r="L3" s="1">
        <v>-999</v>
      </c>
      <c r="M3" s="1">
        <v>-999</v>
      </c>
      <c r="N3" s="1">
        <v>0</v>
      </c>
      <c r="O3" s="1">
        <v>3976.54</v>
      </c>
      <c r="P3" s="1">
        <v>-999</v>
      </c>
      <c r="Q3" s="1">
        <v>0.000139181</v>
      </c>
      <c r="R3" s="1">
        <v>0</v>
      </c>
      <c r="S3" s="1">
        <v>-999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0.92</v>
      </c>
      <c r="AB3" s="1">
        <v>0.92</v>
      </c>
      <c r="AC3" s="1">
        <v>0</v>
      </c>
      <c r="AD3" s="1">
        <v>0</v>
      </c>
      <c r="AE3" s="1">
        <v>5</v>
      </c>
      <c r="AF3" s="1">
        <v>5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0.1</v>
      </c>
      <c r="BM3">
        <v>173342</v>
      </c>
      <c r="BN3">
        <v>3590.0833</v>
      </c>
      <c r="BO3">
        <v>643.0751</v>
      </c>
      <c r="BP3">
        <v>10.3784</v>
      </c>
      <c r="BQ3">
        <v>10.9429</v>
      </c>
      <c r="BR3">
        <v>0.0034</v>
      </c>
      <c r="BS3">
        <v>0.0232</v>
      </c>
      <c r="BT3">
        <v>6.85</v>
      </c>
      <c r="BU3">
        <v>74.25</v>
      </c>
      <c r="BV3">
        <v>47.175</v>
      </c>
      <c r="BW3">
        <v>25.6417</v>
      </c>
      <c r="BX3">
        <v>33.7975</v>
      </c>
      <c r="BY3">
        <v>-78.3422</v>
      </c>
      <c r="BZ3">
        <v>134.325</v>
      </c>
      <c r="CA3">
        <v>134.625</v>
      </c>
      <c r="CB3">
        <f t="shared" si="0"/>
        <v>0.7902562019609218</v>
      </c>
      <c r="CC3">
        <v>-1.0667</v>
      </c>
      <c r="CD3">
        <f t="shared" si="1"/>
        <v>5.0610548706554495E-05</v>
      </c>
      <c r="CE3">
        <f t="shared" si="2"/>
        <v>5.0610548706554495E-05</v>
      </c>
      <c r="CF3">
        <v>-1</v>
      </c>
      <c r="CG3">
        <f>AVERAGE(CD4)</f>
        <v>0.04852182467953953</v>
      </c>
      <c r="CH3">
        <f>CH2+0.2</f>
        <v>-2</v>
      </c>
      <c r="CI3">
        <v>0</v>
      </c>
    </row>
    <row r="4" spans="1:87" ht="12.75">
      <c r="A4" s="1">
        <v>19980800</v>
      </c>
      <c r="B4" s="1">
        <v>173521</v>
      </c>
      <c r="C4" s="1">
        <v>0.39645</v>
      </c>
      <c r="D4" s="1">
        <v>0.0384164</v>
      </c>
      <c r="E4" s="1">
        <v>0.0384164</v>
      </c>
      <c r="F4" s="1">
        <v>34.4654</v>
      </c>
      <c r="G4" s="1">
        <v>3.75635E-07</v>
      </c>
      <c r="H4" s="1">
        <v>12</v>
      </c>
      <c r="I4" s="1">
        <v>132.506</v>
      </c>
      <c r="J4" s="1">
        <v>0.0384164</v>
      </c>
      <c r="K4" s="1">
        <v>0.0384164</v>
      </c>
      <c r="L4" s="1">
        <v>-999</v>
      </c>
      <c r="M4" s="1">
        <v>-999</v>
      </c>
      <c r="N4" s="1">
        <v>0</v>
      </c>
      <c r="O4" s="1">
        <v>3484.48</v>
      </c>
      <c r="P4" s="1">
        <v>-999</v>
      </c>
      <c r="Q4" s="1">
        <v>5.0691</v>
      </c>
      <c r="R4" s="1">
        <v>0</v>
      </c>
      <c r="S4" s="1">
        <v>-999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534.76</v>
      </c>
      <c r="AB4" s="1">
        <v>13.369</v>
      </c>
      <c r="AC4" s="1">
        <v>0</v>
      </c>
      <c r="AD4" s="1">
        <v>0</v>
      </c>
      <c r="AE4" s="1">
        <v>1289</v>
      </c>
      <c r="AF4" s="1">
        <v>1289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0.1</v>
      </c>
      <c r="BM4">
        <v>173521</v>
      </c>
      <c r="BN4">
        <v>3606.1667</v>
      </c>
      <c r="BO4">
        <v>642.9083</v>
      </c>
      <c r="BP4">
        <v>9.7756</v>
      </c>
      <c r="BQ4">
        <v>10.387</v>
      </c>
      <c r="BR4">
        <v>0.0054</v>
      </c>
      <c r="BS4">
        <v>0.0227</v>
      </c>
      <c r="BT4">
        <v>10.2417</v>
      </c>
      <c r="BU4">
        <v>97.3333</v>
      </c>
      <c r="BV4">
        <v>43.7833</v>
      </c>
      <c r="BW4">
        <v>28.75</v>
      </c>
      <c r="BX4">
        <v>33.8792</v>
      </c>
      <c r="BY4">
        <v>-78.4464</v>
      </c>
      <c r="BZ4">
        <v>134.4333</v>
      </c>
      <c r="CA4">
        <v>136.975</v>
      </c>
      <c r="CB4">
        <f t="shared" si="0"/>
        <v>0.7917344463799455</v>
      </c>
      <c r="CC4">
        <v>-0.8833</v>
      </c>
      <c r="CD4">
        <f t="shared" si="1"/>
        <v>0.04852182467953953</v>
      </c>
      <c r="CE4">
        <f t="shared" si="2"/>
        <v>0.04852182467953953</v>
      </c>
      <c r="CF4">
        <v>-0.6</v>
      </c>
      <c r="CG4">
        <f>AVERAGE(CD5:CD13)</f>
        <v>0.023990426378522764</v>
      </c>
      <c r="CH4">
        <f aca="true" t="shared" si="3" ref="CH4:CH44">CH3+0.2</f>
        <v>-1.8</v>
      </c>
      <c r="CI4">
        <v>0</v>
      </c>
    </row>
    <row r="5" spans="1:87" ht="12.75">
      <c r="A5" s="1">
        <v>19980800</v>
      </c>
      <c r="B5" s="1">
        <v>173148</v>
      </c>
      <c r="C5" s="1">
        <v>0.00149629</v>
      </c>
      <c r="D5" s="1">
        <v>0.000146977</v>
      </c>
      <c r="E5" s="1">
        <v>0.000146977</v>
      </c>
      <c r="F5" s="1">
        <v>0.101233</v>
      </c>
      <c r="G5" s="1">
        <v>1.34835E-09</v>
      </c>
      <c r="H5" s="1">
        <v>12</v>
      </c>
      <c r="I5" s="1">
        <v>132.126</v>
      </c>
      <c r="J5" s="1">
        <v>0.000146977</v>
      </c>
      <c r="K5" s="1">
        <v>0.000146977</v>
      </c>
      <c r="L5" s="1">
        <v>-999</v>
      </c>
      <c r="M5" s="1">
        <v>-999</v>
      </c>
      <c r="N5" s="1">
        <v>0</v>
      </c>
      <c r="O5" s="1">
        <v>3991.72</v>
      </c>
      <c r="P5" s="1">
        <v>-999</v>
      </c>
      <c r="Q5" s="1">
        <v>0.0363126</v>
      </c>
      <c r="R5" s="1">
        <v>0</v>
      </c>
      <c r="S5" s="1">
        <v>-999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2.12</v>
      </c>
      <c r="AB5" s="1">
        <v>2.12</v>
      </c>
      <c r="AC5" s="1">
        <v>0</v>
      </c>
      <c r="AD5" s="1">
        <v>0</v>
      </c>
      <c r="AE5" s="1">
        <v>7</v>
      </c>
      <c r="AF5" s="1">
        <v>7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0.1</v>
      </c>
      <c r="BM5">
        <v>173148</v>
      </c>
      <c r="BN5">
        <v>3566.6667</v>
      </c>
      <c r="BO5">
        <v>642.9833</v>
      </c>
      <c r="BP5">
        <v>11.1032</v>
      </c>
      <c r="BQ5">
        <v>11.6914</v>
      </c>
      <c r="BR5">
        <v>0.0035</v>
      </c>
      <c r="BS5">
        <v>0.023</v>
      </c>
      <c r="BT5">
        <v>9.0583</v>
      </c>
      <c r="BU5">
        <v>82.25</v>
      </c>
      <c r="BV5">
        <v>42.7583</v>
      </c>
      <c r="BW5">
        <v>18.9917</v>
      </c>
      <c r="BX5">
        <v>33.7042</v>
      </c>
      <c r="BY5">
        <v>-78.2217</v>
      </c>
      <c r="BZ5">
        <v>134.6583</v>
      </c>
      <c r="CA5">
        <v>136.525</v>
      </c>
      <c r="CB5">
        <f t="shared" si="0"/>
        <v>0.7881287237720496</v>
      </c>
      <c r="CC5">
        <v>-0.5417</v>
      </c>
      <c r="CD5">
        <f t="shared" si="1"/>
        <v>0.0001864885716847825</v>
      </c>
      <c r="CE5">
        <f t="shared" si="2"/>
        <v>0.0001864885716847825</v>
      </c>
      <c r="CF5">
        <v>-0.4</v>
      </c>
      <c r="CG5">
        <f>AVERAGE(CD14:CD25)</f>
        <v>0.055970283235004775</v>
      </c>
      <c r="CH5">
        <f t="shared" si="3"/>
        <v>-1.6</v>
      </c>
      <c r="CI5">
        <v>0</v>
      </c>
    </row>
    <row r="6" spans="1:87" ht="12.75">
      <c r="A6" s="1">
        <v>19980800</v>
      </c>
      <c r="B6" s="1">
        <v>174015</v>
      </c>
      <c r="C6" s="1">
        <v>0.0848057</v>
      </c>
      <c r="D6" s="1">
        <v>0.00838188</v>
      </c>
      <c r="E6" s="1">
        <v>0.00838188</v>
      </c>
      <c r="F6" s="1">
        <v>6.07645</v>
      </c>
      <c r="G6" s="1">
        <v>7.86667E-08</v>
      </c>
      <c r="H6" s="1">
        <v>12</v>
      </c>
      <c r="I6" s="1">
        <v>128.237</v>
      </c>
      <c r="J6" s="1">
        <v>0.00838188</v>
      </c>
      <c r="K6" s="1">
        <v>0.00838188</v>
      </c>
      <c r="L6" s="1">
        <v>-999</v>
      </c>
      <c r="M6" s="1">
        <v>-999</v>
      </c>
      <c r="N6" s="1">
        <v>0</v>
      </c>
      <c r="O6" s="1">
        <v>4000.91</v>
      </c>
      <c r="P6" s="1">
        <v>-999</v>
      </c>
      <c r="Q6" s="1">
        <v>1.19869</v>
      </c>
      <c r="R6" s="1">
        <v>0</v>
      </c>
      <c r="S6" s="1">
        <v>-999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134.16</v>
      </c>
      <c r="AB6" s="1">
        <v>5.3664</v>
      </c>
      <c r="AC6" s="1">
        <v>0</v>
      </c>
      <c r="AD6" s="1">
        <v>0</v>
      </c>
      <c r="AE6" s="1">
        <v>274</v>
      </c>
      <c r="AF6" s="1">
        <v>274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0.1</v>
      </c>
      <c r="BM6">
        <v>174015</v>
      </c>
      <c r="BN6">
        <v>3604.6667</v>
      </c>
      <c r="BO6">
        <v>643.1667</v>
      </c>
      <c r="BP6">
        <v>9.6939</v>
      </c>
      <c r="BQ6">
        <v>10.2743</v>
      </c>
      <c r="BR6">
        <v>0.0035</v>
      </c>
      <c r="BS6">
        <v>0.0236</v>
      </c>
      <c r="BT6">
        <v>10.0333</v>
      </c>
      <c r="BU6">
        <v>96.9167</v>
      </c>
      <c r="BV6">
        <v>29.725</v>
      </c>
      <c r="BW6">
        <v>30.2</v>
      </c>
      <c r="BX6">
        <v>33.786</v>
      </c>
      <c r="BY6">
        <v>-78.4887</v>
      </c>
      <c r="BZ6">
        <v>129.3</v>
      </c>
      <c r="CA6">
        <v>132.75</v>
      </c>
      <c r="CB6">
        <f t="shared" si="0"/>
        <v>0.7922814409501981</v>
      </c>
      <c r="CC6">
        <v>-0.5417</v>
      </c>
      <c r="CD6">
        <f t="shared" si="1"/>
        <v>0.010579422370347905</v>
      </c>
      <c r="CE6">
        <f t="shared" si="2"/>
        <v>0.010579422370347905</v>
      </c>
      <c r="CF6">
        <v>-0.2</v>
      </c>
      <c r="CG6">
        <f>AVERAGE(CD26:CD35)</f>
        <v>0.006482223829968987</v>
      </c>
      <c r="CH6">
        <f t="shared" si="3"/>
        <v>-1.4000000000000001</v>
      </c>
      <c r="CI6">
        <v>0</v>
      </c>
    </row>
    <row r="7" spans="1:87" ht="12.75">
      <c r="A7" s="1">
        <v>19980800</v>
      </c>
      <c r="B7" s="1">
        <v>173252</v>
      </c>
      <c r="C7" s="1">
        <v>0.00111378</v>
      </c>
      <c r="D7" s="1">
        <v>0.000131718</v>
      </c>
      <c r="E7" s="1">
        <v>0.000131718</v>
      </c>
      <c r="F7" s="1">
        <v>0.0485576</v>
      </c>
      <c r="G7" s="1">
        <v>1.04604E-09</v>
      </c>
      <c r="H7" s="1">
        <v>12</v>
      </c>
      <c r="I7" s="1">
        <v>130.798</v>
      </c>
      <c r="J7" s="1">
        <v>0.000131718</v>
      </c>
      <c r="K7" s="1">
        <v>0.000131718</v>
      </c>
      <c r="L7" s="1">
        <v>-999</v>
      </c>
      <c r="M7" s="1">
        <v>-999</v>
      </c>
      <c r="N7" s="1">
        <v>0</v>
      </c>
      <c r="O7" s="1">
        <v>4185.84</v>
      </c>
      <c r="P7" s="1">
        <v>-999</v>
      </c>
      <c r="Q7" s="1">
        <v>0.0263059</v>
      </c>
      <c r="R7" s="1">
        <v>0</v>
      </c>
      <c r="S7" s="1">
        <v>-999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2.52</v>
      </c>
      <c r="AB7" s="1">
        <v>2.52</v>
      </c>
      <c r="AC7" s="1">
        <v>0</v>
      </c>
      <c r="AD7" s="1">
        <v>0</v>
      </c>
      <c r="AE7" s="1">
        <v>8</v>
      </c>
      <c r="AF7" s="1">
        <v>8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0.1</v>
      </c>
      <c r="BM7">
        <v>173252</v>
      </c>
      <c r="BN7">
        <v>3581</v>
      </c>
      <c r="BO7">
        <v>642.975</v>
      </c>
      <c r="BP7">
        <v>10.8852</v>
      </c>
      <c r="BQ7">
        <v>11.4577</v>
      </c>
      <c r="BR7">
        <v>0.0029</v>
      </c>
      <c r="BS7">
        <v>0.023</v>
      </c>
      <c r="BT7">
        <v>7.8083</v>
      </c>
      <c r="BU7">
        <v>76.6667</v>
      </c>
      <c r="BV7">
        <v>45.0917</v>
      </c>
      <c r="BW7">
        <v>23.95</v>
      </c>
      <c r="BX7">
        <v>33.7567</v>
      </c>
      <c r="BY7">
        <v>-78.2886</v>
      </c>
      <c r="BZ7">
        <v>134.6416</v>
      </c>
      <c r="CA7">
        <v>135.5583</v>
      </c>
      <c r="CB7">
        <f t="shared" si="0"/>
        <v>0.7887234181225247</v>
      </c>
      <c r="CC7">
        <v>-0.5333</v>
      </c>
      <c r="CD7">
        <f t="shared" si="1"/>
        <v>0.00016700150771932346</v>
      </c>
      <c r="CE7">
        <f t="shared" si="2"/>
        <v>0.00016700150771932346</v>
      </c>
      <c r="CF7">
        <v>0</v>
      </c>
      <c r="CG7">
        <f>AVERAGE(CD36:CD54)</f>
        <v>0.022321220731253557</v>
      </c>
      <c r="CH7">
        <f t="shared" si="3"/>
        <v>-1.2000000000000002</v>
      </c>
      <c r="CI7">
        <v>2</v>
      </c>
    </row>
    <row r="8" spans="1:87" ht="12.75">
      <c r="A8" s="1">
        <v>19980800</v>
      </c>
      <c r="B8" s="1">
        <v>173533</v>
      </c>
      <c r="C8" s="1">
        <v>0.599337</v>
      </c>
      <c r="D8" s="1">
        <v>0.0570506</v>
      </c>
      <c r="E8" s="1">
        <v>0.058903</v>
      </c>
      <c r="F8" s="1">
        <v>52.8344</v>
      </c>
      <c r="G8" s="1">
        <v>5.68953E-07</v>
      </c>
      <c r="H8" s="1">
        <v>12</v>
      </c>
      <c r="I8" s="1">
        <v>131.273</v>
      </c>
      <c r="J8" s="1">
        <v>0.0570506</v>
      </c>
      <c r="K8" s="1">
        <v>0.058903</v>
      </c>
      <c r="L8" s="1">
        <v>-999</v>
      </c>
      <c r="M8" s="1">
        <v>-999</v>
      </c>
      <c r="N8" s="1">
        <v>0</v>
      </c>
      <c r="O8" s="1">
        <v>3219.64</v>
      </c>
      <c r="P8" s="1">
        <v>-999</v>
      </c>
      <c r="Q8" s="1">
        <v>8.57614</v>
      </c>
      <c r="R8" s="1">
        <v>0</v>
      </c>
      <c r="S8" s="1">
        <v>-999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728.64</v>
      </c>
      <c r="AB8" s="1">
        <v>11.9449</v>
      </c>
      <c r="AC8" s="1">
        <v>0</v>
      </c>
      <c r="AD8" s="1">
        <v>0</v>
      </c>
      <c r="AE8" s="1">
        <v>1604</v>
      </c>
      <c r="AF8" s="1">
        <v>1605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0.1</v>
      </c>
      <c r="BM8">
        <v>173533</v>
      </c>
      <c r="BN8">
        <v>3600.6667</v>
      </c>
      <c r="BO8">
        <v>643.025</v>
      </c>
      <c r="BP8">
        <v>9.6422</v>
      </c>
      <c r="BQ8">
        <v>10.2292</v>
      </c>
      <c r="BR8">
        <v>0.0028</v>
      </c>
      <c r="BS8">
        <v>0.023</v>
      </c>
      <c r="BT8">
        <v>10.625</v>
      </c>
      <c r="BU8">
        <v>101.0833</v>
      </c>
      <c r="BV8">
        <v>47.7417</v>
      </c>
      <c r="BW8">
        <v>29.1917</v>
      </c>
      <c r="BX8">
        <v>33.8892</v>
      </c>
      <c r="BY8">
        <v>-78.4592</v>
      </c>
      <c r="BZ8">
        <v>134.3583</v>
      </c>
      <c r="CA8">
        <v>135.0417</v>
      </c>
      <c r="CB8">
        <f t="shared" si="0"/>
        <v>0.7922516962317959</v>
      </c>
      <c r="CC8">
        <v>-0.5083</v>
      </c>
      <c r="CD8">
        <f t="shared" si="1"/>
        <v>0.07201070098221439</v>
      </c>
      <c r="CE8">
        <f t="shared" si="2"/>
        <v>0.07434884681239766</v>
      </c>
      <c r="CF8">
        <v>0.2</v>
      </c>
      <c r="CG8">
        <f>AVERAGE(CD55:CD59)</f>
        <v>0.0018049526521371352</v>
      </c>
      <c r="CH8">
        <f t="shared" si="3"/>
        <v>-1.0000000000000002</v>
      </c>
      <c r="CI8">
        <v>1</v>
      </c>
    </row>
    <row r="9" spans="1:87" ht="12.75">
      <c r="A9" s="1">
        <v>19980800</v>
      </c>
      <c r="B9" s="1">
        <v>173432</v>
      </c>
      <c r="C9" s="1">
        <v>9.43072E-05</v>
      </c>
      <c r="D9" s="1">
        <v>1.56555E-05</v>
      </c>
      <c r="E9" s="1">
        <v>1.56555E-05</v>
      </c>
      <c r="F9" s="1">
        <v>0.00222567</v>
      </c>
      <c r="G9" s="1">
        <v>7.12229E-11</v>
      </c>
      <c r="H9" s="1">
        <v>12</v>
      </c>
      <c r="I9" s="1">
        <v>132.98</v>
      </c>
      <c r="J9" s="1">
        <v>1.56555E-05</v>
      </c>
      <c r="K9" s="1">
        <v>1.56555E-05</v>
      </c>
      <c r="L9" s="1">
        <v>-999</v>
      </c>
      <c r="M9" s="1">
        <v>-999</v>
      </c>
      <c r="N9" s="1">
        <v>0</v>
      </c>
      <c r="O9" s="1">
        <v>4063.57</v>
      </c>
      <c r="P9" s="1">
        <v>-999</v>
      </c>
      <c r="Q9" s="1">
        <v>6.04288E-05</v>
      </c>
      <c r="R9" s="1">
        <v>0</v>
      </c>
      <c r="S9" s="1">
        <v>-999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0.44</v>
      </c>
      <c r="AB9" s="1">
        <v>0.44</v>
      </c>
      <c r="AC9" s="1">
        <v>0</v>
      </c>
      <c r="AD9" s="1">
        <v>0</v>
      </c>
      <c r="AE9" s="1">
        <v>3</v>
      </c>
      <c r="AF9" s="1">
        <v>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0.1</v>
      </c>
      <c r="BM9">
        <v>173432</v>
      </c>
      <c r="BN9">
        <v>3599.25</v>
      </c>
      <c r="BO9">
        <v>643.1917</v>
      </c>
      <c r="BP9">
        <v>9.9091</v>
      </c>
      <c r="BQ9">
        <v>10.4695</v>
      </c>
      <c r="BR9">
        <v>0.0037</v>
      </c>
      <c r="BS9">
        <v>0.0228</v>
      </c>
      <c r="BT9">
        <v>7.5917</v>
      </c>
      <c r="BU9">
        <v>80.5833</v>
      </c>
      <c r="BV9">
        <v>45.45</v>
      </c>
      <c r="BW9">
        <v>26.2583</v>
      </c>
      <c r="BX9">
        <v>33.8386</v>
      </c>
      <c r="BY9">
        <v>-78.3946</v>
      </c>
      <c r="BZ9">
        <v>134.875</v>
      </c>
      <c r="CA9">
        <v>136.7</v>
      </c>
      <c r="CB9">
        <f t="shared" si="0"/>
        <v>0.7917098908774465</v>
      </c>
      <c r="CC9">
        <v>-0.4917</v>
      </c>
      <c r="CD9">
        <f t="shared" si="1"/>
        <v>1.9774288764599266E-05</v>
      </c>
      <c r="CE9">
        <f t="shared" si="2"/>
        <v>1.9774288764599266E-05</v>
      </c>
      <c r="CF9">
        <v>0.4</v>
      </c>
      <c r="CG9">
        <f>AVERAGE(CD60:CD63)</f>
        <v>0.0350718310401917</v>
      </c>
      <c r="CH9">
        <f t="shared" si="3"/>
        <v>-0.8000000000000003</v>
      </c>
      <c r="CI9">
        <v>0</v>
      </c>
    </row>
    <row r="10" spans="1:87" ht="12.75">
      <c r="A10" s="1">
        <v>19980800</v>
      </c>
      <c r="B10" s="1">
        <v>173937</v>
      </c>
      <c r="C10" s="1">
        <v>1.1311</v>
      </c>
      <c r="D10" s="1">
        <v>0.0882302</v>
      </c>
      <c r="E10" s="1">
        <v>0.0937856</v>
      </c>
      <c r="F10" s="1">
        <v>175.753</v>
      </c>
      <c r="G10" s="1">
        <v>1.23612E-06</v>
      </c>
      <c r="H10" s="1">
        <v>12</v>
      </c>
      <c r="I10" s="1">
        <v>130.609</v>
      </c>
      <c r="J10" s="1">
        <v>0.0882302</v>
      </c>
      <c r="K10" s="1">
        <v>0.0937856</v>
      </c>
      <c r="L10" s="1">
        <v>-999</v>
      </c>
      <c r="M10" s="1">
        <v>-999</v>
      </c>
      <c r="N10" s="1">
        <v>0</v>
      </c>
      <c r="O10" s="1">
        <v>3387.07</v>
      </c>
      <c r="P10" s="1">
        <v>-999</v>
      </c>
      <c r="Q10" s="1">
        <v>17.1484</v>
      </c>
      <c r="R10" s="1">
        <v>0</v>
      </c>
      <c r="S10" s="1">
        <v>-999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985.88</v>
      </c>
      <c r="AB10" s="1">
        <v>20.9762</v>
      </c>
      <c r="AC10" s="1">
        <v>0</v>
      </c>
      <c r="AD10" s="1">
        <v>0</v>
      </c>
      <c r="AE10" s="1">
        <v>1564</v>
      </c>
      <c r="AF10" s="1">
        <v>1565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0.1</v>
      </c>
      <c r="BM10">
        <v>173937</v>
      </c>
      <c r="BN10">
        <v>3616.5833</v>
      </c>
      <c r="BO10">
        <v>643.1167</v>
      </c>
      <c r="BP10">
        <v>9.5895</v>
      </c>
      <c r="BQ10">
        <v>10.1899</v>
      </c>
      <c r="BR10">
        <v>0.0062</v>
      </c>
      <c r="BS10">
        <v>0.0232</v>
      </c>
      <c r="BT10">
        <v>10.675</v>
      </c>
      <c r="BU10">
        <v>101.6667</v>
      </c>
      <c r="BV10">
        <v>29.8083</v>
      </c>
      <c r="BW10">
        <v>29.2333</v>
      </c>
      <c r="BX10">
        <v>33.8093</v>
      </c>
      <c r="BY10">
        <v>-78.5349</v>
      </c>
      <c r="BZ10">
        <v>134.4583</v>
      </c>
      <c r="CA10">
        <v>134.2583</v>
      </c>
      <c r="CB10">
        <f t="shared" si="0"/>
        <v>0.7925123611804648</v>
      </c>
      <c r="CC10">
        <v>-0.4917</v>
      </c>
      <c r="CD10">
        <f t="shared" si="1"/>
        <v>0.11132974616140896</v>
      </c>
      <c r="CE10">
        <f t="shared" si="2"/>
        <v>0.11833960527795966</v>
      </c>
      <c r="CF10">
        <v>0.6</v>
      </c>
      <c r="CG10">
        <f>AVERAGE(CD64)</f>
        <v>2.04744535611269E-05</v>
      </c>
      <c r="CH10">
        <f t="shared" si="3"/>
        <v>-0.6000000000000003</v>
      </c>
      <c r="CI10">
        <v>9</v>
      </c>
    </row>
    <row r="11" spans="1:87" ht="12.75">
      <c r="A11" s="1">
        <v>19980800</v>
      </c>
      <c r="B11" s="1">
        <v>174002</v>
      </c>
      <c r="C11" s="1">
        <v>0.131748</v>
      </c>
      <c r="D11" s="1">
        <v>0.0154103</v>
      </c>
      <c r="E11" s="1">
        <v>0.0154103</v>
      </c>
      <c r="F11" s="1">
        <v>6.74949</v>
      </c>
      <c r="G11" s="1">
        <v>1.19775E-07</v>
      </c>
      <c r="H11" s="1">
        <v>12</v>
      </c>
      <c r="I11" s="1">
        <v>128.142</v>
      </c>
      <c r="J11" s="1">
        <v>0.0154103</v>
      </c>
      <c r="K11" s="1">
        <v>0.0154103</v>
      </c>
      <c r="L11" s="1">
        <v>-999</v>
      </c>
      <c r="M11" s="1">
        <v>-999</v>
      </c>
      <c r="N11" s="1">
        <v>0</v>
      </c>
      <c r="O11" s="1">
        <v>3777.45</v>
      </c>
      <c r="P11" s="1">
        <v>-999</v>
      </c>
      <c r="Q11" s="1">
        <v>1.61923</v>
      </c>
      <c r="R11" s="1">
        <v>0</v>
      </c>
      <c r="S11" s="1">
        <v>-999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278.16</v>
      </c>
      <c r="AB11" s="1">
        <v>9.272</v>
      </c>
      <c r="AC11" s="1">
        <v>0</v>
      </c>
      <c r="AD11" s="1">
        <v>0</v>
      </c>
      <c r="AE11" s="1">
        <v>828</v>
      </c>
      <c r="AF11" s="1">
        <v>828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0.1</v>
      </c>
      <c r="BM11">
        <v>174002</v>
      </c>
      <c r="BN11">
        <v>3610.1667</v>
      </c>
      <c r="BO11">
        <v>642.9917</v>
      </c>
      <c r="BP11">
        <v>9.6959</v>
      </c>
      <c r="BQ11">
        <v>10.3036</v>
      </c>
      <c r="BR11">
        <v>0.0034</v>
      </c>
      <c r="BS11">
        <v>0.0233</v>
      </c>
      <c r="BT11">
        <v>10.65</v>
      </c>
      <c r="BU11">
        <v>100.75</v>
      </c>
      <c r="BV11">
        <v>29.9833</v>
      </c>
      <c r="BW11">
        <v>29.175</v>
      </c>
      <c r="BX11">
        <v>33.7936</v>
      </c>
      <c r="BY11">
        <v>-78.5046</v>
      </c>
      <c r="BZ11">
        <v>130.575</v>
      </c>
      <c r="CA11">
        <v>133.7333</v>
      </c>
      <c r="CB11">
        <f t="shared" si="0"/>
        <v>0.792060267650868</v>
      </c>
      <c r="CC11">
        <v>-0.4917</v>
      </c>
      <c r="CD11">
        <f t="shared" si="1"/>
        <v>0.019455968982896515</v>
      </c>
      <c r="CE11">
        <f t="shared" si="2"/>
        <v>0.019455968982896515</v>
      </c>
      <c r="CF11">
        <v>0.8</v>
      </c>
      <c r="CG11">
        <f>AVERAGE(CD65:CD66)</f>
        <v>0.25906344637171763</v>
      </c>
      <c r="CH11">
        <f t="shared" si="3"/>
        <v>-0.4000000000000003</v>
      </c>
      <c r="CI11">
        <v>12</v>
      </c>
    </row>
    <row r="12" spans="1:87" ht="12.75">
      <c r="A12" s="1">
        <v>19980800</v>
      </c>
      <c r="B12" s="1">
        <v>174027</v>
      </c>
      <c r="C12" s="1">
        <v>0.014325</v>
      </c>
      <c r="D12" s="1">
        <v>0.00162938</v>
      </c>
      <c r="E12" s="1">
        <v>0.00162938</v>
      </c>
      <c r="F12" s="1">
        <v>0.724539</v>
      </c>
      <c r="G12" s="1">
        <v>1.32435E-08</v>
      </c>
      <c r="H12" s="1">
        <v>12</v>
      </c>
      <c r="I12" s="1">
        <v>127.384</v>
      </c>
      <c r="J12" s="1">
        <v>0.00162938</v>
      </c>
      <c r="K12" s="1">
        <v>0.00162938</v>
      </c>
      <c r="L12" s="1">
        <v>-999</v>
      </c>
      <c r="M12" s="1">
        <v>-999</v>
      </c>
      <c r="N12" s="1">
        <v>0</v>
      </c>
      <c r="O12" s="1">
        <v>3915.24</v>
      </c>
      <c r="P12" s="1">
        <v>-999</v>
      </c>
      <c r="Q12" s="1">
        <v>0.22876</v>
      </c>
      <c r="R12" s="1">
        <v>0</v>
      </c>
      <c r="S12" s="1">
        <v>-999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28.56</v>
      </c>
      <c r="AB12" s="1">
        <v>28.56</v>
      </c>
      <c r="AC12" s="1">
        <v>0</v>
      </c>
      <c r="AD12" s="1">
        <v>0</v>
      </c>
      <c r="AE12" s="1">
        <v>73</v>
      </c>
      <c r="AF12" s="1">
        <v>73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0.1</v>
      </c>
      <c r="BM12">
        <v>174027</v>
      </c>
      <c r="BN12">
        <v>3602.5833</v>
      </c>
      <c r="BO12">
        <v>643.075</v>
      </c>
      <c r="BP12">
        <v>10.2173</v>
      </c>
      <c r="BQ12">
        <v>10.7889</v>
      </c>
      <c r="BR12">
        <v>0.0063</v>
      </c>
      <c r="BS12">
        <v>0.0239</v>
      </c>
      <c r="BT12">
        <v>8.975</v>
      </c>
      <c r="BU12">
        <v>87.0833</v>
      </c>
      <c r="BV12">
        <v>30.0333</v>
      </c>
      <c r="BW12">
        <v>29.1917</v>
      </c>
      <c r="BX12">
        <v>33.779</v>
      </c>
      <c r="BY12">
        <v>-78.4743</v>
      </c>
      <c r="BZ12">
        <v>128.2667</v>
      </c>
      <c r="CA12">
        <v>131.525</v>
      </c>
      <c r="CB12">
        <f t="shared" si="0"/>
        <v>0.7907053396686011</v>
      </c>
      <c r="CC12">
        <v>-0.4333</v>
      </c>
      <c r="CD12">
        <f t="shared" si="1"/>
        <v>0.0020606664938963262</v>
      </c>
      <c r="CE12">
        <f t="shared" si="2"/>
        <v>0.0020606664938963262</v>
      </c>
      <c r="CF12">
        <v>1</v>
      </c>
      <c r="CG12">
        <f>AVERAGE(CD67:CD70)</f>
        <v>0.17429005497369654</v>
      </c>
      <c r="CH12">
        <f t="shared" si="3"/>
        <v>-0.2000000000000003</v>
      </c>
      <c r="CI12">
        <v>10</v>
      </c>
    </row>
    <row r="13" spans="1:87" ht="12.75">
      <c r="A13" s="1">
        <v>19980800</v>
      </c>
      <c r="B13" s="1">
        <v>173305</v>
      </c>
      <c r="C13" s="1">
        <v>0.00077218</v>
      </c>
      <c r="D13" s="1">
        <v>8.21866E-05</v>
      </c>
      <c r="E13" s="1">
        <v>8.21866E-05</v>
      </c>
      <c r="F13" s="1">
        <v>0.0483206</v>
      </c>
      <c r="G13" s="1">
        <v>6.90201E-10</v>
      </c>
      <c r="H13" s="1">
        <v>12</v>
      </c>
      <c r="I13" s="1">
        <v>130.798</v>
      </c>
      <c r="J13" s="1">
        <v>8.21866E-05</v>
      </c>
      <c r="K13" s="1">
        <v>8.21866E-05</v>
      </c>
      <c r="L13" s="1">
        <v>-999</v>
      </c>
      <c r="M13" s="1">
        <v>-999</v>
      </c>
      <c r="N13" s="1">
        <v>0</v>
      </c>
      <c r="O13" s="1">
        <v>4042.31</v>
      </c>
      <c r="P13" s="1">
        <v>-999</v>
      </c>
      <c r="Q13" s="1">
        <v>0.0153304</v>
      </c>
      <c r="R13" s="1">
        <v>0</v>
      </c>
      <c r="S13" s="1">
        <v>-999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1.44</v>
      </c>
      <c r="AB13" s="1">
        <v>1.44</v>
      </c>
      <c r="AC13" s="1">
        <v>0</v>
      </c>
      <c r="AD13" s="1">
        <v>0</v>
      </c>
      <c r="AE13" s="1">
        <v>5</v>
      </c>
      <c r="AF13" s="1">
        <v>5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0.1</v>
      </c>
      <c r="BM13">
        <v>173305</v>
      </c>
      <c r="BN13">
        <v>3582.3333</v>
      </c>
      <c r="BO13">
        <v>643.0917</v>
      </c>
      <c r="BP13">
        <v>10.5714</v>
      </c>
      <c r="BQ13">
        <v>11.1454</v>
      </c>
      <c r="BR13">
        <v>0.0035</v>
      </c>
      <c r="BS13">
        <v>0.0232</v>
      </c>
      <c r="BT13">
        <v>7.4917</v>
      </c>
      <c r="BU13">
        <v>76.4167</v>
      </c>
      <c r="BV13">
        <v>45.9083</v>
      </c>
      <c r="BW13">
        <v>24.375</v>
      </c>
      <c r="BX13">
        <v>33.7675</v>
      </c>
      <c r="BY13">
        <v>-78.3026</v>
      </c>
      <c r="BZ13">
        <v>134.6833</v>
      </c>
      <c r="CA13">
        <v>135.0833</v>
      </c>
      <c r="CB13">
        <f t="shared" si="0"/>
        <v>0.7897390386337292</v>
      </c>
      <c r="CC13">
        <v>-0.425</v>
      </c>
      <c r="CD13">
        <f t="shared" si="1"/>
        <v>0.00010406804777206549</v>
      </c>
      <c r="CE13">
        <f t="shared" si="2"/>
        <v>0.00010406804777206549</v>
      </c>
      <c r="CF13">
        <v>1.2</v>
      </c>
      <c r="CG13">
        <f>AVERAGE(CD71)</f>
        <v>0.0007309287490883825</v>
      </c>
      <c r="CH13">
        <v>0</v>
      </c>
      <c r="CI13">
        <v>19</v>
      </c>
    </row>
    <row r="14" spans="1:87" ht="12.75">
      <c r="A14" s="1">
        <v>19980800</v>
      </c>
      <c r="B14" s="1">
        <v>174153</v>
      </c>
      <c r="C14" s="1">
        <v>0.00451931</v>
      </c>
      <c r="D14" s="1">
        <v>0.000446803</v>
      </c>
      <c r="E14" s="1">
        <v>0.000446803</v>
      </c>
      <c r="F14" s="1">
        <v>0.358036</v>
      </c>
      <c r="G14" s="1">
        <v>4.15063E-09</v>
      </c>
      <c r="H14" s="1">
        <v>12</v>
      </c>
      <c r="I14" s="1">
        <v>125.297</v>
      </c>
      <c r="J14" s="1">
        <v>0.000446803</v>
      </c>
      <c r="K14" s="1">
        <v>0.000446803</v>
      </c>
      <c r="L14" s="1">
        <v>-999</v>
      </c>
      <c r="M14" s="1">
        <v>-999</v>
      </c>
      <c r="N14" s="1">
        <v>0</v>
      </c>
      <c r="O14" s="1">
        <v>4073.74</v>
      </c>
      <c r="P14" s="1">
        <v>-999</v>
      </c>
      <c r="Q14" s="1">
        <v>0.123526</v>
      </c>
      <c r="R14" s="1">
        <v>0</v>
      </c>
      <c r="S14" s="1">
        <v>-999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7.48</v>
      </c>
      <c r="AB14" s="1">
        <v>7.48</v>
      </c>
      <c r="AC14" s="1">
        <v>0</v>
      </c>
      <c r="AD14" s="1">
        <v>0</v>
      </c>
      <c r="AE14" s="1">
        <v>25</v>
      </c>
      <c r="AF14" s="1">
        <v>25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0.1</v>
      </c>
      <c r="BM14">
        <v>174153</v>
      </c>
      <c r="BN14">
        <v>3582.1667</v>
      </c>
      <c r="BO14">
        <v>643.075</v>
      </c>
      <c r="BP14">
        <v>10.1528</v>
      </c>
      <c r="BQ14">
        <v>10.6809</v>
      </c>
      <c r="BR14">
        <v>0.0046</v>
      </c>
      <c r="BS14">
        <v>0.0242</v>
      </c>
      <c r="BT14">
        <v>6.9667</v>
      </c>
      <c r="BU14">
        <v>76.25</v>
      </c>
      <c r="BV14">
        <v>32.8917</v>
      </c>
      <c r="BW14">
        <v>24.725</v>
      </c>
      <c r="BX14">
        <v>33.7303</v>
      </c>
      <c r="BY14">
        <v>-78.3718</v>
      </c>
      <c r="BZ14">
        <v>125.7417</v>
      </c>
      <c r="CA14">
        <v>129.3333</v>
      </c>
      <c r="CB14">
        <f t="shared" si="0"/>
        <v>0.7908853544593505</v>
      </c>
      <c r="CC14">
        <v>-0.3833</v>
      </c>
      <c r="CD14">
        <f t="shared" si="1"/>
        <v>0.0005649402880970462</v>
      </c>
      <c r="CE14">
        <f t="shared" si="2"/>
        <v>0.0005649402880970462</v>
      </c>
      <c r="CF14">
        <v>1.4</v>
      </c>
      <c r="CG14">
        <f>AVERAGE(CD72)</f>
        <v>0.30999205893224924</v>
      </c>
      <c r="CH14">
        <f t="shared" si="3"/>
        <v>0.2</v>
      </c>
      <c r="CI14">
        <v>5</v>
      </c>
    </row>
    <row r="15" spans="1:87" ht="12.75">
      <c r="A15" s="1">
        <v>19980800</v>
      </c>
      <c r="B15" s="1">
        <v>174447</v>
      </c>
      <c r="C15" s="1">
        <v>0.00322479</v>
      </c>
      <c r="D15" s="1">
        <v>0.000357656</v>
      </c>
      <c r="E15" s="1">
        <v>0.000357656</v>
      </c>
      <c r="F15" s="1">
        <v>0.175335</v>
      </c>
      <c r="G15" s="1">
        <v>2.90347E-09</v>
      </c>
      <c r="H15" s="1">
        <v>12</v>
      </c>
      <c r="I15" s="1">
        <v>132.221</v>
      </c>
      <c r="J15" s="1">
        <v>0.000357656</v>
      </c>
      <c r="K15" s="1">
        <v>0.000357656</v>
      </c>
      <c r="L15" s="1">
        <v>-999</v>
      </c>
      <c r="M15" s="1">
        <v>-999</v>
      </c>
      <c r="N15" s="1">
        <v>0</v>
      </c>
      <c r="O15" s="1">
        <v>4016.97</v>
      </c>
      <c r="P15" s="1">
        <v>-999</v>
      </c>
      <c r="Q15" s="1">
        <v>0.0694899</v>
      </c>
      <c r="R15" s="1">
        <v>0</v>
      </c>
      <c r="S15" s="1">
        <v>-999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6.76</v>
      </c>
      <c r="AB15" s="1">
        <v>3.38</v>
      </c>
      <c r="AC15" s="1">
        <v>0</v>
      </c>
      <c r="AD15" s="1">
        <v>0</v>
      </c>
      <c r="AE15" s="1">
        <v>23</v>
      </c>
      <c r="AF15" s="1">
        <v>23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0.1</v>
      </c>
      <c r="BM15">
        <v>174447</v>
      </c>
      <c r="BN15">
        <v>3545.4167</v>
      </c>
      <c r="BO15">
        <v>643.0417</v>
      </c>
      <c r="BP15">
        <v>11.5349</v>
      </c>
      <c r="BQ15">
        <v>12.1314</v>
      </c>
      <c r="BR15">
        <v>0.004</v>
      </c>
      <c r="BS15">
        <v>0.0228</v>
      </c>
      <c r="BT15">
        <v>9.8917</v>
      </c>
      <c r="BU15">
        <v>84.5</v>
      </c>
      <c r="BV15">
        <v>20.75</v>
      </c>
      <c r="BW15">
        <v>16.3</v>
      </c>
      <c r="BX15">
        <v>33.6396</v>
      </c>
      <c r="BY15">
        <v>-78.1504</v>
      </c>
      <c r="BZ15">
        <v>134.5917</v>
      </c>
      <c r="CA15">
        <v>136.0917</v>
      </c>
      <c r="CB15">
        <f t="shared" si="0"/>
        <v>0.7870051113083326</v>
      </c>
      <c r="CC15">
        <v>-0.3833</v>
      </c>
      <c r="CD15">
        <f t="shared" si="1"/>
        <v>0.00045445194047777615</v>
      </c>
      <c r="CE15">
        <f t="shared" si="2"/>
        <v>0.00045445194047777615</v>
      </c>
      <c r="CF15">
        <v>1.6</v>
      </c>
      <c r="CG15">
        <f>AVERAGE(CD73)</f>
        <v>0.2130992664948227</v>
      </c>
      <c r="CH15">
        <f t="shared" si="3"/>
        <v>0.4</v>
      </c>
      <c r="CI15">
        <v>4</v>
      </c>
    </row>
    <row r="16" spans="1:87" ht="12.75">
      <c r="A16" s="1">
        <v>19980800</v>
      </c>
      <c r="B16" s="1">
        <v>173557</v>
      </c>
      <c r="C16" s="1">
        <v>5.23974</v>
      </c>
      <c r="D16" s="1">
        <v>0.284215</v>
      </c>
      <c r="E16" s="1">
        <v>0.284215</v>
      </c>
      <c r="F16" s="1">
        <v>1969.26</v>
      </c>
      <c r="G16" s="1">
        <v>9.56208E-06</v>
      </c>
      <c r="H16" s="1">
        <v>12</v>
      </c>
      <c r="I16" s="1">
        <v>129.66</v>
      </c>
      <c r="J16" s="1">
        <v>0.284215</v>
      </c>
      <c r="K16" s="1">
        <v>0.284215</v>
      </c>
      <c r="L16" s="1">
        <v>-999</v>
      </c>
      <c r="M16" s="1">
        <v>-999</v>
      </c>
      <c r="N16" s="1">
        <v>0</v>
      </c>
      <c r="O16" s="1">
        <v>3397.09</v>
      </c>
      <c r="P16" s="1">
        <v>-999</v>
      </c>
      <c r="Q16" s="1">
        <v>67.1752</v>
      </c>
      <c r="R16" s="1">
        <v>0</v>
      </c>
      <c r="S16" s="1">
        <v>-999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1997.88</v>
      </c>
      <c r="AB16" s="1">
        <v>36.9978</v>
      </c>
      <c r="AC16" s="1">
        <v>0</v>
      </c>
      <c r="AD16" s="1">
        <v>0</v>
      </c>
      <c r="AE16" s="1">
        <v>1529</v>
      </c>
      <c r="AF16" s="1">
        <v>1529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0.1</v>
      </c>
      <c r="BM16">
        <v>173557</v>
      </c>
      <c r="BN16">
        <v>3601.4167</v>
      </c>
      <c r="BO16">
        <v>643.1501</v>
      </c>
      <c r="BP16">
        <v>9.0949</v>
      </c>
      <c r="BQ16">
        <v>9.8413</v>
      </c>
      <c r="BR16">
        <v>0.0048</v>
      </c>
      <c r="BS16">
        <v>0.0233</v>
      </c>
      <c r="BT16">
        <v>11.0167</v>
      </c>
      <c r="BU16">
        <v>106.5</v>
      </c>
      <c r="BV16">
        <v>50.5583</v>
      </c>
      <c r="BW16">
        <v>29.7583</v>
      </c>
      <c r="BX16">
        <v>33.909</v>
      </c>
      <c r="BY16">
        <v>-78.4846</v>
      </c>
      <c r="BZ16">
        <v>134.575</v>
      </c>
      <c r="CA16">
        <v>133.775</v>
      </c>
      <c r="CB16">
        <f t="shared" si="0"/>
        <v>0.7939423248214923</v>
      </c>
      <c r="CC16">
        <v>-0.35</v>
      </c>
      <c r="CD16">
        <f t="shared" si="1"/>
        <v>0.35797940368515063</v>
      </c>
      <c r="CE16">
        <f t="shared" si="2"/>
        <v>0.35797940368515063</v>
      </c>
      <c r="CF16">
        <v>2.4</v>
      </c>
      <c r="CG16">
        <f>AVERAGE(CD74)</f>
        <v>0.3028644207116422</v>
      </c>
      <c r="CH16">
        <f t="shared" si="3"/>
        <v>0.6000000000000001</v>
      </c>
      <c r="CI16">
        <v>1</v>
      </c>
    </row>
    <row r="17" spans="1:87" ht="12.75">
      <c r="A17" s="1">
        <v>19980800</v>
      </c>
      <c r="B17" s="1">
        <v>173216</v>
      </c>
      <c r="C17" s="1">
        <v>0.000439559</v>
      </c>
      <c r="D17" s="1">
        <v>6.69233E-05</v>
      </c>
      <c r="E17" s="1">
        <v>6.69233E-05</v>
      </c>
      <c r="F17" s="1">
        <v>0.0112614</v>
      </c>
      <c r="G17" s="1">
        <v>3.84151E-10</v>
      </c>
      <c r="H17" s="1">
        <v>12</v>
      </c>
      <c r="I17" s="1">
        <v>130.419</v>
      </c>
      <c r="J17" s="1">
        <v>6.69233E-05</v>
      </c>
      <c r="K17" s="1">
        <v>6.69233E-05</v>
      </c>
      <c r="L17" s="1">
        <v>-999</v>
      </c>
      <c r="M17" s="1">
        <v>-999</v>
      </c>
      <c r="N17" s="1">
        <v>0</v>
      </c>
      <c r="O17" s="1">
        <v>4488.94</v>
      </c>
      <c r="P17" s="1">
        <v>-999</v>
      </c>
      <c r="Q17" s="1">
        <v>0.000251491</v>
      </c>
      <c r="R17" s="1">
        <v>0</v>
      </c>
      <c r="S17" s="1">
        <v>-999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1.52</v>
      </c>
      <c r="AB17" s="1">
        <v>0.304</v>
      </c>
      <c r="AC17" s="1">
        <v>0</v>
      </c>
      <c r="AD17" s="1">
        <v>0</v>
      </c>
      <c r="AE17" s="1">
        <v>7</v>
      </c>
      <c r="AF17" s="1">
        <v>7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0.1</v>
      </c>
      <c r="BM17">
        <v>173216</v>
      </c>
      <c r="BN17">
        <v>3572.9167</v>
      </c>
      <c r="BO17">
        <v>642.9416</v>
      </c>
      <c r="BP17">
        <v>11.1002</v>
      </c>
      <c r="BQ17">
        <v>11.6788</v>
      </c>
      <c r="BR17">
        <v>0.0034</v>
      </c>
      <c r="BS17">
        <v>0.0231</v>
      </c>
      <c r="BT17">
        <v>8.4917</v>
      </c>
      <c r="BU17">
        <v>79.1667</v>
      </c>
      <c r="BV17">
        <v>43.2083</v>
      </c>
      <c r="BW17">
        <v>20.675</v>
      </c>
      <c r="BX17">
        <v>33.7275</v>
      </c>
      <c r="BY17">
        <v>-78.2507</v>
      </c>
      <c r="BZ17">
        <v>133.5417</v>
      </c>
      <c r="CA17">
        <v>135.3167</v>
      </c>
      <c r="CB17">
        <f t="shared" si="0"/>
        <v>0.7880859276628741</v>
      </c>
      <c r="CC17">
        <v>-0.3417</v>
      </c>
      <c r="CD17">
        <f t="shared" si="1"/>
        <v>8.491878569443042E-05</v>
      </c>
      <c r="CE17">
        <f t="shared" si="2"/>
        <v>8.491878569443042E-05</v>
      </c>
      <c r="CF17">
        <v>2.6</v>
      </c>
      <c r="CG17">
        <f>AVERAGE(CD75)</f>
        <v>0.44293550560975986</v>
      </c>
      <c r="CH17">
        <f t="shared" si="3"/>
        <v>0.8</v>
      </c>
      <c r="CI17">
        <v>2</v>
      </c>
    </row>
    <row r="18" spans="1:87" ht="12.75">
      <c r="A18" s="1">
        <v>19980800</v>
      </c>
      <c r="B18" s="1">
        <v>173924</v>
      </c>
      <c r="C18" s="1">
        <v>3.21665</v>
      </c>
      <c r="D18" s="1">
        <v>0.201375</v>
      </c>
      <c r="E18" s="1">
        <v>0.201375</v>
      </c>
      <c r="F18" s="1">
        <v>1002.32</v>
      </c>
      <c r="G18" s="1">
        <v>5.47419E-06</v>
      </c>
      <c r="H18" s="1">
        <v>12</v>
      </c>
      <c r="I18" s="1">
        <v>127.858</v>
      </c>
      <c r="J18" s="1">
        <v>0.201375</v>
      </c>
      <c r="K18" s="1">
        <v>0.201375</v>
      </c>
      <c r="L18" s="1">
        <v>-999</v>
      </c>
      <c r="M18" s="1">
        <v>-999</v>
      </c>
      <c r="N18" s="1">
        <v>0</v>
      </c>
      <c r="O18" s="1">
        <v>3527.01</v>
      </c>
      <c r="P18" s="1">
        <v>-999</v>
      </c>
      <c r="Q18" s="1">
        <v>43.0837</v>
      </c>
      <c r="R18" s="1">
        <v>0</v>
      </c>
      <c r="S18" s="1">
        <v>-999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1795.4</v>
      </c>
      <c r="AB18" s="1">
        <v>28.4984</v>
      </c>
      <c r="AC18" s="1">
        <v>0</v>
      </c>
      <c r="AD18" s="1">
        <v>0</v>
      </c>
      <c r="AE18" s="1">
        <v>1853</v>
      </c>
      <c r="AF18" s="1">
        <v>1853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0.1</v>
      </c>
      <c r="BM18">
        <v>173924</v>
      </c>
      <c r="BN18">
        <v>3622.0833</v>
      </c>
      <c r="BO18">
        <v>643.05</v>
      </c>
      <c r="BP18">
        <v>9.37</v>
      </c>
      <c r="BQ18">
        <v>9.9598</v>
      </c>
      <c r="BR18">
        <v>0.0062</v>
      </c>
      <c r="BS18">
        <v>0.0236</v>
      </c>
      <c r="BT18">
        <v>10.6167</v>
      </c>
      <c r="BU18">
        <v>102.9167</v>
      </c>
      <c r="BV18">
        <v>29.9083</v>
      </c>
      <c r="BW18">
        <v>29.1333</v>
      </c>
      <c r="BX18">
        <v>33.8192</v>
      </c>
      <c r="BY18">
        <v>-78.5494</v>
      </c>
      <c r="BZ18">
        <v>133.6083</v>
      </c>
      <c r="CA18">
        <v>131.4167</v>
      </c>
      <c r="CB18">
        <f t="shared" si="0"/>
        <v>0.7930458126552128</v>
      </c>
      <c r="CC18">
        <v>-0.3417</v>
      </c>
      <c r="CD18">
        <f t="shared" si="1"/>
        <v>0.25392606175647314</v>
      </c>
      <c r="CE18">
        <f t="shared" si="2"/>
        <v>0.25392606175647314</v>
      </c>
      <c r="CH18">
        <f t="shared" si="3"/>
        <v>1</v>
      </c>
      <c r="CI18">
        <v>4</v>
      </c>
    </row>
    <row r="19" spans="1:87" ht="12.75">
      <c r="A19" s="1">
        <v>19980800</v>
      </c>
      <c r="B19" s="1">
        <v>173811</v>
      </c>
      <c r="C19" s="1">
        <v>0.540993</v>
      </c>
      <c r="D19" s="1">
        <v>0.0462924</v>
      </c>
      <c r="E19" s="1">
        <v>0.0462924</v>
      </c>
      <c r="F19" s="1">
        <v>68.1113</v>
      </c>
      <c r="G19" s="1">
        <v>5.50917E-07</v>
      </c>
      <c r="H19" s="1">
        <v>12</v>
      </c>
      <c r="I19" s="1">
        <v>131.462</v>
      </c>
      <c r="J19" s="1">
        <v>0.0462924</v>
      </c>
      <c r="K19" s="1">
        <v>0.0462924</v>
      </c>
      <c r="L19" s="1">
        <v>-999</v>
      </c>
      <c r="M19" s="1">
        <v>-999</v>
      </c>
      <c r="N19" s="1">
        <v>0</v>
      </c>
      <c r="O19" s="1">
        <v>3080.26</v>
      </c>
      <c r="P19" s="1">
        <v>-999</v>
      </c>
      <c r="Q19" s="1">
        <v>7.13973</v>
      </c>
      <c r="R19" s="1">
        <v>0</v>
      </c>
      <c r="S19" s="1">
        <v>-999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517.6</v>
      </c>
      <c r="AB19" s="1">
        <v>16.6968</v>
      </c>
      <c r="AC19" s="1">
        <v>0</v>
      </c>
      <c r="AD19" s="1">
        <v>0</v>
      </c>
      <c r="AE19" s="1">
        <v>1118</v>
      </c>
      <c r="AF19" s="1">
        <v>1118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0.1</v>
      </c>
      <c r="BM19">
        <v>173811</v>
      </c>
      <c r="BN19">
        <v>3626.25</v>
      </c>
      <c r="BO19">
        <v>642.9167</v>
      </c>
      <c r="BP19">
        <v>8.4521</v>
      </c>
      <c r="BQ19">
        <v>9.0233</v>
      </c>
      <c r="BR19">
        <v>0.0034</v>
      </c>
      <c r="BS19">
        <v>0.0235</v>
      </c>
      <c r="BT19">
        <v>9.575</v>
      </c>
      <c r="BU19">
        <v>102.1667</v>
      </c>
      <c r="BV19">
        <v>28.7667</v>
      </c>
      <c r="BW19">
        <v>37.4167</v>
      </c>
      <c r="BX19">
        <v>33.8815</v>
      </c>
      <c r="BY19">
        <v>-78.6239</v>
      </c>
      <c r="BZ19">
        <v>158.7417</v>
      </c>
      <c r="CA19">
        <v>136.35</v>
      </c>
      <c r="CB19">
        <f t="shared" si="0"/>
        <v>0.7954657752860974</v>
      </c>
      <c r="CC19">
        <v>-0.325</v>
      </c>
      <c r="CD19">
        <f t="shared" si="1"/>
        <v>0.05819533842716296</v>
      </c>
      <c r="CE19">
        <f t="shared" si="2"/>
        <v>0.05819533842716296</v>
      </c>
      <c r="CH19">
        <f t="shared" si="3"/>
        <v>1.2</v>
      </c>
      <c r="CI19">
        <v>1</v>
      </c>
    </row>
    <row r="20" spans="1:87" ht="12.75">
      <c r="A20" s="1">
        <v>19980800</v>
      </c>
      <c r="B20" s="1">
        <v>173318</v>
      </c>
      <c r="C20" s="1">
        <v>0.000374107</v>
      </c>
      <c r="D20" s="1">
        <v>4.75133E-05</v>
      </c>
      <c r="E20" s="1">
        <v>4.75133E-05</v>
      </c>
      <c r="F20" s="1">
        <v>0.014415</v>
      </c>
      <c r="G20" s="1">
        <v>3.47203E-10</v>
      </c>
      <c r="H20" s="1">
        <v>12</v>
      </c>
      <c r="I20" s="1">
        <v>130.419</v>
      </c>
      <c r="J20" s="1">
        <v>4.75133E-05</v>
      </c>
      <c r="K20" s="1">
        <v>4.75133E-05</v>
      </c>
      <c r="L20" s="1">
        <v>-999</v>
      </c>
      <c r="M20" s="1">
        <v>-999</v>
      </c>
      <c r="N20" s="1">
        <v>0</v>
      </c>
      <c r="O20" s="1">
        <v>4388.73</v>
      </c>
      <c r="P20" s="1">
        <v>-999</v>
      </c>
      <c r="Q20" s="1">
        <v>0.0074871</v>
      </c>
      <c r="R20" s="1">
        <v>0</v>
      </c>
      <c r="S20" s="1">
        <v>-999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1.24</v>
      </c>
      <c r="AB20" s="1">
        <v>1.24</v>
      </c>
      <c r="AC20" s="1">
        <v>0</v>
      </c>
      <c r="AD20" s="1">
        <v>0</v>
      </c>
      <c r="AE20" s="1">
        <v>3</v>
      </c>
      <c r="AF20" s="1">
        <v>3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0.1</v>
      </c>
      <c r="BM20">
        <v>173318</v>
      </c>
      <c r="BN20">
        <v>3586.8333</v>
      </c>
      <c r="BO20">
        <v>642.9417</v>
      </c>
      <c r="BP20">
        <v>10.0685</v>
      </c>
      <c r="BQ20">
        <v>10.6261</v>
      </c>
      <c r="BR20">
        <v>0.0038</v>
      </c>
      <c r="BS20">
        <v>0.0234</v>
      </c>
      <c r="BT20">
        <v>7.75</v>
      </c>
      <c r="BU20">
        <v>80.8333</v>
      </c>
      <c r="BV20">
        <v>46</v>
      </c>
      <c r="BW20">
        <v>24.8833</v>
      </c>
      <c r="BX20">
        <v>33.7778</v>
      </c>
      <c r="BY20">
        <v>-78.3165</v>
      </c>
      <c r="BZ20">
        <v>134.4</v>
      </c>
      <c r="CA20">
        <v>134.8833</v>
      </c>
      <c r="CB20">
        <f t="shared" si="0"/>
        <v>0.7909567655014932</v>
      </c>
      <c r="CC20">
        <v>-0.3167</v>
      </c>
      <c r="CD20">
        <f t="shared" si="1"/>
        <v>6.0070666403460076E-05</v>
      </c>
      <c r="CE20">
        <f t="shared" si="2"/>
        <v>6.0070666403460076E-05</v>
      </c>
      <c r="CH20">
        <f t="shared" si="3"/>
        <v>1.4</v>
      </c>
      <c r="CI20">
        <v>1</v>
      </c>
    </row>
    <row r="21" spans="1:87" ht="12.75">
      <c r="A21" s="1">
        <v>19980800</v>
      </c>
      <c r="B21" s="1">
        <v>173136</v>
      </c>
      <c r="C21" s="1">
        <v>0.000414427</v>
      </c>
      <c r="D21" s="1">
        <v>6.44503E-05</v>
      </c>
      <c r="E21" s="1">
        <v>6.44503E-05</v>
      </c>
      <c r="F21" s="1">
        <v>0.0103803</v>
      </c>
      <c r="G21" s="1">
        <v>3.47897E-10</v>
      </c>
      <c r="H21" s="1">
        <v>12</v>
      </c>
      <c r="I21" s="1">
        <v>132.316</v>
      </c>
      <c r="J21" s="1">
        <v>6.44503E-05</v>
      </c>
      <c r="K21" s="1">
        <v>6.44503E-05</v>
      </c>
      <c r="L21" s="1">
        <v>-999</v>
      </c>
      <c r="M21" s="1">
        <v>-999</v>
      </c>
      <c r="N21" s="1">
        <v>0</v>
      </c>
      <c r="O21" s="1">
        <v>4140.23</v>
      </c>
      <c r="P21" s="1">
        <v>-999</v>
      </c>
      <c r="Q21" s="1">
        <v>0.000292233</v>
      </c>
      <c r="R21" s="1">
        <v>0</v>
      </c>
      <c r="S21" s="1">
        <v>-999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1.52</v>
      </c>
      <c r="AB21" s="1">
        <v>1.52</v>
      </c>
      <c r="AC21" s="1">
        <v>0</v>
      </c>
      <c r="AD21" s="1">
        <v>0</v>
      </c>
      <c r="AE21" s="1">
        <v>7</v>
      </c>
      <c r="AF21" s="1">
        <v>7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0.1</v>
      </c>
      <c r="BM21">
        <v>173136</v>
      </c>
      <c r="BN21">
        <v>3564.75</v>
      </c>
      <c r="BO21">
        <v>642.9667</v>
      </c>
      <c r="BP21">
        <v>11.2586</v>
      </c>
      <c r="BQ21">
        <v>11.8569</v>
      </c>
      <c r="BR21">
        <v>0.004</v>
      </c>
      <c r="BS21">
        <v>0.023</v>
      </c>
      <c r="BT21">
        <v>8.9083</v>
      </c>
      <c r="BU21">
        <v>80.5</v>
      </c>
      <c r="BV21">
        <v>41.5667</v>
      </c>
      <c r="BW21">
        <v>18.6333</v>
      </c>
      <c r="BX21">
        <v>33.6935</v>
      </c>
      <c r="BY21">
        <v>-78.2092</v>
      </c>
      <c r="BZ21">
        <v>134.3167</v>
      </c>
      <c r="CA21">
        <v>136.5833</v>
      </c>
      <c r="CB21">
        <f t="shared" si="0"/>
        <v>0.7876777716338996</v>
      </c>
      <c r="CC21">
        <v>-0.2667</v>
      </c>
      <c r="CD21">
        <f t="shared" si="1"/>
        <v>8.182317988523294E-05</v>
      </c>
      <c r="CE21">
        <f t="shared" si="2"/>
        <v>8.182317988523294E-05</v>
      </c>
      <c r="CH21">
        <f t="shared" si="3"/>
        <v>1.5999999999999999</v>
      </c>
      <c r="CI21">
        <v>1</v>
      </c>
    </row>
    <row r="22" spans="1:87" ht="12.75">
      <c r="A22" s="1">
        <v>19980800</v>
      </c>
      <c r="B22" s="1">
        <v>174205</v>
      </c>
      <c r="C22" s="1">
        <v>0.000285007</v>
      </c>
      <c r="D22" s="1">
        <v>4.40654E-05</v>
      </c>
      <c r="E22" s="1">
        <v>4.40654E-05</v>
      </c>
      <c r="F22" s="1">
        <v>0.00718387</v>
      </c>
      <c r="G22" s="1">
        <v>2.41977E-10</v>
      </c>
      <c r="H22" s="1">
        <v>12</v>
      </c>
      <c r="I22" s="1">
        <v>123.874</v>
      </c>
      <c r="J22" s="1">
        <v>4.40654E-05</v>
      </c>
      <c r="K22" s="1">
        <v>4.40654E-05</v>
      </c>
      <c r="L22" s="1">
        <v>-999</v>
      </c>
      <c r="M22" s="1">
        <v>-999</v>
      </c>
      <c r="N22" s="1">
        <v>0</v>
      </c>
      <c r="O22" s="1">
        <v>3569.15</v>
      </c>
      <c r="P22" s="1">
        <v>-999</v>
      </c>
      <c r="Q22" s="1">
        <v>0.000114796</v>
      </c>
      <c r="R22" s="1">
        <v>0</v>
      </c>
      <c r="S22" s="1">
        <v>-999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0.76</v>
      </c>
      <c r="AB22" s="1">
        <v>0.76</v>
      </c>
      <c r="AC22" s="1">
        <v>0</v>
      </c>
      <c r="AD22" s="1">
        <v>0</v>
      </c>
      <c r="AE22" s="1">
        <v>4</v>
      </c>
      <c r="AF22" s="1">
        <v>4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0.1</v>
      </c>
      <c r="BM22">
        <v>174205</v>
      </c>
      <c r="BN22">
        <v>3576.9167</v>
      </c>
      <c r="BO22">
        <v>643.2584</v>
      </c>
      <c r="BP22">
        <v>9.8126</v>
      </c>
      <c r="BQ22">
        <v>10.3421</v>
      </c>
      <c r="BR22">
        <v>0.0038</v>
      </c>
      <c r="BS22">
        <v>0.0244</v>
      </c>
      <c r="BT22">
        <v>8.3167</v>
      </c>
      <c r="BU22">
        <v>86.0833</v>
      </c>
      <c r="BV22">
        <v>33.2583</v>
      </c>
      <c r="BW22">
        <v>24.4917</v>
      </c>
      <c r="BX22">
        <v>33.7236</v>
      </c>
      <c r="BY22">
        <v>-78.3576</v>
      </c>
      <c r="BZ22">
        <v>124.9167</v>
      </c>
      <c r="CA22">
        <v>128.5917</v>
      </c>
      <c r="CB22">
        <f t="shared" si="0"/>
        <v>0.7920620112685662</v>
      </c>
      <c r="CC22">
        <v>-0.2583</v>
      </c>
      <c r="CD22">
        <f t="shared" si="1"/>
        <v>5.5633775352292015E-05</v>
      </c>
      <c r="CE22">
        <f t="shared" si="2"/>
        <v>5.5633775352292015E-05</v>
      </c>
      <c r="CH22">
        <f t="shared" si="3"/>
        <v>1.7999999999999998</v>
      </c>
      <c r="CI22">
        <v>0</v>
      </c>
    </row>
    <row r="23" spans="1:87" ht="12.75">
      <c r="A23" s="1">
        <v>19980800</v>
      </c>
      <c r="B23" s="1">
        <v>173330</v>
      </c>
      <c r="C23" s="1">
        <v>0.00066314</v>
      </c>
      <c r="D23" s="1">
        <v>6.5402E-05</v>
      </c>
      <c r="E23" s="1">
        <v>6.5402E-05</v>
      </c>
      <c r="F23" s="1">
        <v>0.0450636</v>
      </c>
      <c r="G23" s="1">
        <v>6.05481E-10</v>
      </c>
      <c r="H23" s="1">
        <v>12</v>
      </c>
      <c r="I23" s="1">
        <v>130.893</v>
      </c>
      <c r="J23" s="1">
        <v>6.5402E-05</v>
      </c>
      <c r="K23" s="1">
        <v>6.5402E-05</v>
      </c>
      <c r="L23" s="1">
        <v>-999</v>
      </c>
      <c r="M23" s="1">
        <v>-999</v>
      </c>
      <c r="N23" s="1">
        <v>0</v>
      </c>
      <c r="O23" s="1">
        <v>4134.02</v>
      </c>
      <c r="P23" s="1">
        <v>-999</v>
      </c>
      <c r="Q23" s="1">
        <v>0.011748</v>
      </c>
      <c r="R23" s="1">
        <v>0</v>
      </c>
      <c r="S23" s="1">
        <v>-999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1.04</v>
      </c>
      <c r="AB23" s="1">
        <v>0.52</v>
      </c>
      <c r="AC23" s="1">
        <v>0</v>
      </c>
      <c r="AD23" s="1">
        <v>0</v>
      </c>
      <c r="AE23" s="1">
        <v>3</v>
      </c>
      <c r="AF23" s="1">
        <v>3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0.1</v>
      </c>
      <c r="BM23">
        <v>173330</v>
      </c>
      <c r="BN23">
        <v>3590</v>
      </c>
      <c r="BO23">
        <v>642.9</v>
      </c>
      <c r="BP23">
        <v>10.2775</v>
      </c>
      <c r="BQ23">
        <v>10.8321</v>
      </c>
      <c r="BR23">
        <v>0.0042</v>
      </c>
      <c r="BS23">
        <v>0.0231</v>
      </c>
      <c r="BT23">
        <v>7.95</v>
      </c>
      <c r="BU23">
        <v>80.9167</v>
      </c>
      <c r="BV23">
        <v>46.5333</v>
      </c>
      <c r="BW23">
        <v>25.3</v>
      </c>
      <c r="BX23">
        <v>33.7875</v>
      </c>
      <c r="BY23">
        <v>-78.3295</v>
      </c>
      <c r="BZ23">
        <v>134.275</v>
      </c>
      <c r="CA23">
        <v>134.8583</v>
      </c>
      <c r="CB23">
        <f t="shared" si="0"/>
        <v>0.7903222708396559</v>
      </c>
      <c r="CC23">
        <v>-0.2333</v>
      </c>
      <c r="CD23">
        <f t="shared" si="1"/>
        <v>8.27535834597138E-05</v>
      </c>
      <c r="CE23">
        <f t="shared" si="2"/>
        <v>8.27535834597138E-05</v>
      </c>
      <c r="CH23">
        <f t="shared" si="3"/>
        <v>1.9999999999999998</v>
      </c>
      <c r="CI23">
        <v>0</v>
      </c>
    </row>
    <row r="24" spans="1:87" ht="12.75">
      <c r="A24" s="1">
        <v>19980800</v>
      </c>
      <c r="B24" s="1">
        <v>173355</v>
      </c>
      <c r="C24" s="1">
        <v>0.000838203</v>
      </c>
      <c r="D24" s="1">
        <v>9.40042E-05</v>
      </c>
      <c r="E24" s="1">
        <v>9.40042E-05</v>
      </c>
      <c r="F24" s="1">
        <v>0.0489657</v>
      </c>
      <c r="G24" s="1">
        <v>7.38069E-10</v>
      </c>
      <c r="H24" s="1">
        <v>12</v>
      </c>
      <c r="I24" s="1">
        <v>131.367</v>
      </c>
      <c r="J24" s="1">
        <v>9.40042E-05</v>
      </c>
      <c r="K24" s="1">
        <v>9.40042E-05</v>
      </c>
      <c r="L24" s="1">
        <v>-999</v>
      </c>
      <c r="M24" s="1">
        <v>-999</v>
      </c>
      <c r="N24" s="1">
        <v>0</v>
      </c>
      <c r="O24" s="1">
        <v>4173.29</v>
      </c>
      <c r="P24" s="1">
        <v>-999</v>
      </c>
      <c r="Q24" s="1">
        <v>0.00602922</v>
      </c>
      <c r="R24" s="1">
        <v>0</v>
      </c>
      <c r="S24" s="1">
        <v>-999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1.84</v>
      </c>
      <c r="AB24" s="1">
        <v>0.92</v>
      </c>
      <c r="AC24" s="1">
        <v>0</v>
      </c>
      <c r="AD24" s="1">
        <v>0</v>
      </c>
      <c r="AE24" s="1">
        <v>6</v>
      </c>
      <c r="AF24" s="1">
        <v>6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0.1</v>
      </c>
      <c r="BM24">
        <v>173355</v>
      </c>
      <c r="BN24">
        <v>3594.9167</v>
      </c>
      <c r="BO24">
        <v>642.9916</v>
      </c>
      <c r="BP24">
        <v>10.6488</v>
      </c>
      <c r="BQ24">
        <v>11.2208</v>
      </c>
      <c r="BR24">
        <v>0.0042</v>
      </c>
      <c r="BS24">
        <v>0.0236</v>
      </c>
      <c r="BT24">
        <v>7.0417</v>
      </c>
      <c r="BU24">
        <v>73.8333</v>
      </c>
      <c r="BV24">
        <v>44.0167</v>
      </c>
      <c r="BW24">
        <v>26.3333</v>
      </c>
      <c r="BX24">
        <v>33.8083</v>
      </c>
      <c r="BY24">
        <v>-78.3558</v>
      </c>
      <c r="BZ24">
        <v>133.3417</v>
      </c>
      <c r="CA24">
        <v>135.5917</v>
      </c>
      <c r="CB24">
        <f t="shared" si="0"/>
        <v>0.789400769170729</v>
      </c>
      <c r="CC24">
        <v>-0.225</v>
      </c>
      <c r="CD24">
        <f t="shared" si="1"/>
        <v>0.00011908298505808662</v>
      </c>
      <c r="CE24">
        <f t="shared" si="2"/>
        <v>0.00011908298505808662</v>
      </c>
      <c r="CH24">
        <f t="shared" si="3"/>
        <v>2.1999999999999997</v>
      </c>
      <c r="CI24">
        <v>0</v>
      </c>
    </row>
    <row r="25" spans="1:87" ht="12.75">
      <c r="A25" s="1">
        <v>19980800</v>
      </c>
      <c r="B25" s="1">
        <v>174512</v>
      </c>
      <c r="C25" s="1">
        <v>0.00018806</v>
      </c>
      <c r="D25" s="1">
        <v>3.06134E-05</v>
      </c>
      <c r="E25" s="1">
        <v>3.06134E-05</v>
      </c>
      <c r="F25" s="1">
        <v>0.00447086</v>
      </c>
      <c r="G25" s="1">
        <v>1.43438E-10</v>
      </c>
      <c r="H25" s="1">
        <v>12</v>
      </c>
      <c r="I25" s="1">
        <v>131.747</v>
      </c>
      <c r="J25" s="1">
        <v>3.06134E-05</v>
      </c>
      <c r="K25" s="1">
        <v>3.06134E-05</v>
      </c>
      <c r="L25" s="1">
        <v>-999</v>
      </c>
      <c r="M25" s="1">
        <v>-999</v>
      </c>
      <c r="N25" s="1">
        <v>0</v>
      </c>
      <c r="O25" s="1">
        <v>4040.72</v>
      </c>
      <c r="P25" s="1">
        <v>-999</v>
      </c>
      <c r="Q25" s="1">
        <v>0.000140229</v>
      </c>
      <c r="R25" s="1">
        <v>0</v>
      </c>
      <c r="S25" s="1">
        <v>-999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0.84</v>
      </c>
      <c r="AB25" s="1">
        <v>0.84</v>
      </c>
      <c r="AC25" s="1">
        <v>0</v>
      </c>
      <c r="AD25" s="1">
        <v>0</v>
      </c>
      <c r="AE25" s="1">
        <v>4</v>
      </c>
      <c r="AF25" s="1">
        <v>4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0.1</v>
      </c>
      <c r="BM25">
        <v>174512</v>
      </c>
      <c r="BN25">
        <v>3542.25</v>
      </c>
      <c r="BO25">
        <v>642.9583</v>
      </c>
      <c r="BP25">
        <v>11.6527</v>
      </c>
      <c r="BQ25">
        <v>12.2436</v>
      </c>
      <c r="BR25">
        <v>0.0045</v>
      </c>
      <c r="BS25">
        <v>0.0229</v>
      </c>
      <c r="BT25">
        <v>9.3917</v>
      </c>
      <c r="BU25">
        <v>81</v>
      </c>
      <c r="BV25">
        <v>20.5333</v>
      </c>
      <c r="BW25">
        <v>13.95</v>
      </c>
      <c r="BX25">
        <v>33.6292</v>
      </c>
      <c r="BY25">
        <v>-78.1161</v>
      </c>
      <c r="BZ25">
        <v>134.7917</v>
      </c>
      <c r="CA25">
        <v>135.7417</v>
      </c>
      <c r="CB25">
        <f t="shared" si="0"/>
        <v>0.7865775726642988</v>
      </c>
      <c r="CC25">
        <v>-0.225</v>
      </c>
      <c r="CD25">
        <f t="shared" si="1"/>
        <v>3.891974684239491E-05</v>
      </c>
      <c r="CE25">
        <f t="shared" si="2"/>
        <v>3.891974684239491E-05</v>
      </c>
      <c r="CH25">
        <f t="shared" si="3"/>
        <v>2.4</v>
      </c>
      <c r="CI25">
        <v>1</v>
      </c>
    </row>
    <row r="26" spans="1:87" ht="12.75">
      <c r="A26" s="1">
        <v>19980800</v>
      </c>
      <c r="B26" s="1">
        <v>173059</v>
      </c>
      <c r="C26" s="1">
        <v>0.000652893</v>
      </c>
      <c r="D26" s="1">
        <v>8.09583E-05</v>
      </c>
      <c r="E26" s="1">
        <v>8.09583E-05</v>
      </c>
      <c r="F26" s="1">
        <v>0.0266797</v>
      </c>
      <c r="G26" s="1">
        <v>5.97157E-10</v>
      </c>
      <c r="H26" s="1">
        <v>12</v>
      </c>
      <c r="I26" s="1">
        <v>130.609</v>
      </c>
      <c r="J26" s="1">
        <v>8.09583E-05</v>
      </c>
      <c r="K26" s="1">
        <v>8.09583E-05</v>
      </c>
      <c r="L26" s="1">
        <v>-999</v>
      </c>
      <c r="M26" s="1">
        <v>-999</v>
      </c>
      <c r="N26" s="1">
        <v>0</v>
      </c>
      <c r="O26" s="1">
        <v>4147.29</v>
      </c>
      <c r="P26" s="1">
        <v>-999</v>
      </c>
      <c r="Q26" s="1">
        <v>0.0112125</v>
      </c>
      <c r="R26" s="1">
        <v>0</v>
      </c>
      <c r="S26" s="1">
        <v>-999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1.48</v>
      </c>
      <c r="AB26" s="1">
        <v>1.48</v>
      </c>
      <c r="AC26" s="1">
        <v>0</v>
      </c>
      <c r="AD26" s="1">
        <v>0</v>
      </c>
      <c r="AE26" s="1">
        <v>5</v>
      </c>
      <c r="AF26" s="1">
        <v>5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0.1</v>
      </c>
      <c r="BM26">
        <v>173059</v>
      </c>
      <c r="BN26">
        <v>3556.5</v>
      </c>
      <c r="BO26">
        <v>642.975</v>
      </c>
      <c r="BP26">
        <v>11.3245</v>
      </c>
      <c r="BQ26">
        <v>11.913</v>
      </c>
      <c r="BR26">
        <v>0.0037</v>
      </c>
      <c r="BS26">
        <v>0.0233</v>
      </c>
      <c r="BT26">
        <v>9.675</v>
      </c>
      <c r="BU26">
        <v>84.5833</v>
      </c>
      <c r="BV26">
        <v>42.9333</v>
      </c>
      <c r="BW26">
        <v>17.1417</v>
      </c>
      <c r="BX26">
        <v>33.6625</v>
      </c>
      <c r="BY26">
        <v>-78.1714</v>
      </c>
      <c r="BZ26">
        <v>133.3833</v>
      </c>
      <c r="CA26">
        <v>134.8917</v>
      </c>
      <c r="CB26">
        <f t="shared" si="0"/>
        <v>0.7875054740954117</v>
      </c>
      <c r="CC26">
        <v>-0.1833</v>
      </c>
      <c r="CD26">
        <f t="shared" si="1"/>
        <v>0.00010280347586535169</v>
      </c>
      <c r="CE26">
        <f t="shared" si="2"/>
        <v>0.00010280347586535169</v>
      </c>
      <c r="CH26">
        <f t="shared" si="3"/>
        <v>2.6</v>
      </c>
      <c r="CI26">
        <v>1</v>
      </c>
    </row>
    <row r="27" spans="1:87" ht="12.75">
      <c r="A27" s="1">
        <v>19980800</v>
      </c>
      <c r="B27" s="1">
        <v>174333</v>
      </c>
      <c r="C27" s="1">
        <v>0.000838431</v>
      </c>
      <c r="D27" s="1">
        <v>0.000118341</v>
      </c>
      <c r="E27" s="1">
        <v>0.000118341</v>
      </c>
      <c r="F27" s="1">
        <v>0.0263759</v>
      </c>
      <c r="G27" s="1">
        <v>7.5259E-10</v>
      </c>
      <c r="H27" s="1">
        <v>12</v>
      </c>
      <c r="I27" s="1">
        <v>131.936</v>
      </c>
      <c r="J27" s="1">
        <v>0.000118341</v>
      </c>
      <c r="K27" s="1">
        <v>0.000118341</v>
      </c>
      <c r="L27" s="1">
        <v>-999</v>
      </c>
      <c r="M27" s="1">
        <v>-999</v>
      </c>
      <c r="N27" s="1">
        <v>0</v>
      </c>
      <c r="O27" s="1">
        <v>4315.54</v>
      </c>
      <c r="P27" s="1">
        <v>-999</v>
      </c>
      <c r="Q27" s="1">
        <v>0.0135687</v>
      </c>
      <c r="R27" s="1">
        <v>0</v>
      </c>
      <c r="S27" s="1">
        <v>-999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2.72</v>
      </c>
      <c r="AB27" s="1">
        <v>1.36</v>
      </c>
      <c r="AC27" s="1">
        <v>0</v>
      </c>
      <c r="AD27" s="1">
        <v>0</v>
      </c>
      <c r="AE27" s="1">
        <v>11</v>
      </c>
      <c r="AF27" s="1">
        <v>11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0.1</v>
      </c>
      <c r="BM27">
        <v>174333</v>
      </c>
      <c r="BN27">
        <v>3562</v>
      </c>
      <c r="BO27">
        <v>642.9833</v>
      </c>
      <c r="BP27">
        <v>10.2939</v>
      </c>
      <c r="BQ27">
        <v>10.8552</v>
      </c>
      <c r="BR27">
        <v>0.0042</v>
      </c>
      <c r="BS27">
        <v>0.023</v>
      </c>
      <c r="BT27">
        <v>8.8417</v>
      </c>
      <c r="BU27">
        <v>85.8333</v>
      </c>
      <c r="BV27">
        <v>21.8833</v>
      </c>
      <c r="BW27">
        <v>22.075</v>
      </c>
      <c r="BX27">
        <v>33.6726</v>
      </c>
      <c r="BY27">
        <v>-78.2508</v>
      </c>
      <c r="BZ27">
        <v>136.7167</v>
      </c>
      <c r="CA27">
        <v>135.4333</v>
      </c>
      <c r="CB27">
        <f t="shared" si="0"/>
        <v>0.7903789400370178</v>
      </c>
      <c r="CC27">
        <v>-0.1667</v>
      </c>
      <c r="CD27">
        <f t="shared" si="1"/>
        <v>0.00014972691452843801</v>
      </c>
      <c r="CE27">
        <f t="shared" si="2"/>
        <v>0.00014972691452843801</v>
      </c>
      <c r="CH27">
        <f t="shared" si="3"/>
        <v>2.8000000000000003</v>
      </c>
      <c r="CI27">
        <v>0</v>
      </c>
    </row>
    <row r="28" spans="1:87" ht="12.75">
      <c r="A28" s="1">
        <v>19980800</v>
      </c>
      <c r="B28" s="1">
        <v>174345</v>
      </c>
      <c r="C28" s="1">
        <v>0.00102342</v>
      </c>
      <c r="D28" s="1">
        <v>0.000113744</v>
      </c>
      <c r="E28" s="1">
        <v>0.000113744</v>
      </c>
      <c r="F28" s="1">
        <v>0.0586837</v>
      </c>
      <c r="G28" s="1">
        <v>9.03063E-10</v>
      </c>
      <c r="H28" s="1">
        <v>12</v>
      </c>
      <c r="I28" s="1">
        <v>133.739</v>
      </c>
      <c r="J28" s="1">
        <v>0.000113744</v>
      </c>
      <c r="K28" s="1">
        <v>0.000113744</v>
      </c>
      <c r="L28" s="1">
        <v>-999</v>
      </c>
      <c r="M28" s="1">
        <v>-999</v>
      </c>
      <c r="N28" s="1">
        <v>0</v>
      </c>
      <c r="O28" s="1">
        <v>4148.16</v>
      </c>
      <c r="P28" s="1">
        <v>-999</v>
      </c>
      <c r="Q28" s="1">
        <v>0.0147264</v>
      </c>
      <c r="R28" s="1">
        <v>0</v>
      </c>
      <c r="S28" s="1">
        <v>-999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2.12</v>
      </c>
      <c r="AB28" s="1">
        <v>2.12</v>
      </c>
      <c r="AC28" s="1">
        <v>0</v>
      </c>
      <c r="AD28" s="1">
        <v>0</v>
      </c>
      <c r="AE28" s="1">
        <v>7</v>
      </c>
      <c r="AF28" s="1">
        <v>7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0.1</v>
      </c>
      <c r="BM28">
        <v>174345</v>
      </c>
      <c r="BN28">
        <v>3560.3333</v>
      </c>
      <c r="BO28">
        <v>642.9249</v>
      </c>
      <c r="BP28">
        <v>10.6213</v>
      </c>
      <c r="BQ28">
        <v>11.2011</v>
      </c>
      <c r="BR28">
        <v>0.0048</v>
      </c>
      <c r="BS28">
        <v>0.0228</v>
      </c>
      <c r="BT28">
        <v>8.775</v>
      </c>
      <c r="BU28">
        <v>83.1667</v>
      </c>
      <c r="BV28">
        <v>24.625</v>
      </c>
      <c r="BW28">
        <v>21.725</v>
      </c>
      <c r="BX28">
        <v>33.6653</v>
      </c>
      <c r="BY28">
        <v>-78.2353</v>
      </c>
      <c r="BZ28">
        <v>137.0083</v>
      </c>
      <c r="CA28">
        <v>137.8</v>
      </c>
      <c r="CB28">
        <f t="shared" si="0"/>
        <v>0.789395371010363</v>
      </c>
      <c r="CC28">
        <v>-0.1667</v>
      </c>
      <c r="CD28">
        <f t="shared" si="1"/>
        <v>0.00014409002659138573</v>
      </c>
      <c r="CE28">
        <f t="shared" si="2"/>
        <v>0.00014409002659138573</v>
      </c>
      <c r="CH28">
        <f t="shared" si="3"/>
        <v>3.0000000000000004</v>
      </c>
      <c r="CI28">
        <v>0</v>
      </c>
    </row>
    <row r="29" spans="1:87" ht="12.75">
      <c r="A29" s="1">
        <v>19980800</v>
      </c>
      <c r="B29" s="1">
        <v>173112</v>
      </c>
      <c r="C29" s="1">
        <v>0.000231299</v>
      </c>
      <c r="D29" s="1">
        <v>3.57615E-05</v>
      </c>
      <c r="E29" s="1">
        <v>3.57615E-05</v>
      </c>
      <c r="F29" s="1">
        <v>0.00583011</v>
      </c>
      <c r="G29" s="1">
        <v>1.96377E-10</v>
      </c>
      <c r="H29" s="1">
        <v>12</v>
      </c>
      <c r="I29" s="1">
        <v>131.557</v>
      </c>
      <c r="J29" s="1">
        <v>3.57615E-05</v>
      </c>
      <c r="K29" s="1">
        <v>3.57615E-05</v>
      </c>
      <c r="L29" s="1">
        <v>-999</v>
      </c>
      <c r="M29" s="1">
        <v>-999</v>
      </c>
      <c r="N29" s="1">
        <v>0</v>
      </c>
      <c r="O29" s="1">
        <v>4397.91</v>
      </c>
      <c r="P29" s="1">
        <v>-999</v>
      </c>
      <c r="Q29" s="1">
        <v>0.000113835</v>
      </c>
      <c r="R29" s="1">
        <v>0</v>
      </c>
      <c r="S29" s="1">
        <v>-999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0.88</v>
      </c>
      <c r="AB29" s="1">
        <v>0.88</v>
      </c>
      <c r="AC29" s="1">
        <v>0</v>
      </c>
      <c r="AD29" s="1">
        <v>0</v>
      </c>
      <c r="AE29" s="1">
        <v>4</v>
      </c>
      <c r="AF29" s="1">
        <v>4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0.1</v>
      </c>
      <c r="BM29">
        <v>173112</v>
      </c>
      <c r="BN29">
        <v>3558.8333</v>
      </c>
      <c r="BO29">
        <v>643.025</v>
      </c>
      <c r="BP29">
        <v>11.385</v>
      </c>
      <c r="BQ29">
        <v>11.9784</v>
      </c>
      <c r="BR29">
        <v>0.0038</v>
      </c>
      <c r="BS29">
        <v>0.0232</v>
      </c>
      <c r="BT29">
        <v>9.3083</v>
      </c>
      <c r="BU29">
        <v>82</v>
      </c>
      <c r="BV29">
        <v>40.5833</v>
      </c>
      <c r="BW29">
        <v>17.4083</v>
      </c>
      <c r="BX29">
        <v>33.6733</v>
      </c>
      <c r="BY29">
        <v>-78.1846</v>
      </c>
      <c r="BZ29">
        <v>133.575</v>
      </c>
      <c r="CA29">
        <v>135.9083</v>
      </c>
      <c r="CB29">
        <f t="shared" si="0"/>
        <v>0.7873992607428828</v>
      </c>
      <c r="CC29">
        <v>-0.1333</v>
      </c>
      <c r="CD29">
        <f t="shared" si="1"/>
        <v>4.5417238474748265E-05</v>
      </c>
      <c r="CE29">
        <f t="shared" si="2"/>
        <v>4.5417238474748265E-05</v>
      </c>
      <c r="CH29">
        <f t="shared" si="3"/>
        <v>3.2000000000000006</v>
      </c>
      <c r="CI29">
        <v>0</v>
      </c>
    </row>
    <row r="30" spans="1:87" ht="12.75">
      <c r="A30" s="1">
        <v>19980800</v>
      </c>
      <c r="B30" s="1">
        <v>173046</v>
      </c>
      <c r="C30" s="1">
        <v>0.00191978</v>
      </c>
      <c r="D30" s="1">
        <v>0.00018406</v>
      </c>
      <c r="E30" s="1">
        <v>0.00018406</v>
      </c>
      <c r="F30" s="1">
        <v>0.160188</v>
      </c>
      <c r="G30" s="1">
        <v>1.77106E-09</v>
      </c>
      <c r="H30" s="1">
        <v>12</v>
      </c>
      <c r="I30" s="1">
        <v>131.557</v>
      </c>
      <c r="J30" s="1">
        <v>0.00018406</v>
      </c>
      <c r="K30" s="1">
        <v>0.00018406</v>
      </c>
      <c r="L30" s="1">
        <v>-999</v>
      </c>
      <c r="M30" s="1">
        <v>-999</v>
      </c>
      <c r="N30" s="1">
        <v>0</v>
      </c>
      <c r="O30" s="1">
        <v>4013.19</v>
      </c>
      <c r="P30" s="1">
        <v>-999</v>
      </c>
      <c r="Q30" s="1">
        <v>0.044665</v>
      </c>
      <c r="R30" s="1">
        <v>0</v>
      </c>
      <c r="S30" s="1">
        <v>-999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2.68</v>
      </c>
      <c r="AB30" s="1">
        <v>2.68</v>
      </c>
      <c r="AC30" s="1">
        <v>0</v>
      </c>
      <c r="AD30" s="1">
        <v>0</v>
      </c>
      <c r="AE30" s="1">
        <v>11</v>
      </c>
      <c r="AF30" s="1">
        <v>11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0.1</v>
      </c>
      <c r="BM30">
        <v>173046</v>
      </c>
      <c r="BN30">
        <v>3555.9167</v>
      </c>
      <c r="BO30">
        <v>642.9</v>
      </c>
      <c r="BP30">
        <v>11.483</v>
      </c>
      <c r="BQ30">
        <v>12.0837</v>
      </c>
      <c r="BR30">
        <v>0.0034</v>
      </c>
      <c r="BS30">
        <v>0.0231</v>
      </c>
      <c r="BT30">
        <v>9.65</v>
      </c>
      <c r="BU30">
        <v>83.4167</v>
      </c>
      <c r="BV30">
        <v>38.075</v>
      </c>
      <c r="BW30">
        <v>16.975</v>
      </c>
      <c r="BX30">
        <v>33.6517</v>
      </c>
      <c r="BY30">
        <v>-78.1581</v>
      </c>
      <c r="BZ30">
        <v>133.1333</v>
      </c>
      <c r="CA30">
        <v>136.05</v>
      </c>
      <c r="CB30">
        <f t="shared" si="0"/>
        <v>0.786975153582259</v>
      </c>
      <c r="CC30">
        <v>-0.0917</v>
      </c>
      <c r="CD30">
        <f t="shared" si="1"/>
        <v>0.0002338828604209053</v>
      </c>
      <c r="CE30">
        <f t="shared" si="2"/>
        <v>0.0002338828604209053</v>
      </c>
      <c r="CH30">
        <f t="shared" si="3"/>
        <v>3.400000000000001</v>
      </c>
      <c r="CI30">
        <v>0</v>
      </c>
    </row>
    <row r="31" spans="1:87" ht="12.75">
      <c r="A31" s="1">
        <v>19980800</v>
      </c>
      <c r="B31" s="1">
        <v>173457</v>
      </c>
      <c r="C31" s="1">
        <v>0.0221468</v>
      </c>
      <c r="D31" s="1">
        <v>0.00223012</v>
      </c>
      <c r="E31" s="1">
        <v>0.00223012</v>
      </c>
      <c r="F31" s="1">
        <v>1.67273</v>
      </c>
      <c r="G31" s="1">
        <v>1.98284E-08</v>
      </c>
      <c r="H31" s="1">
        <v>12</v>
      </c>
      <c r="I31" s="1">
        <v>133.075</v>
      </c>
      <c r="J31" s="1">
        <v>0.00223012</v>
      </c>
      <c r="K31" s="1">
        <v>0.00223012</v>
      </c>
      <c r="L31" s="1">
        <v>-999</v>
      </c>
      <c r="M31" s="1">
        <v>-999</v>
      </c>
      <c r="N31" s="1">
        <v>0</v>
      </c>
      <c r="O31" s="1">
        <v>3932.69</v>
      </c>
      <c r="P31" s="1">
        <v>-999</v>
      </c>
      <c r="Q31" s="1">
        <v>0.27967</v>
      </c>
      <c r="R31" s="1">
        <v>0</v>
      </c>
      <c r="S31" s="1">
        <v>-999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37.76</v>
      </c>
      <c r="AB31" s="1">
        <v>7.552</v>
      </c>
      <c r="AC31" s="1">
        <v>0</v>
      </c>
      <c r="AD31" s="1">
        <v>0</v>
      </c>
      <c r="AE31" s="1">
        <v>119</v>
      </c>
      <c r="AF31" s="1">
        <v>119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0.1</v>
      </c>
      <c r="BM31">
        <v>173457</v>
      </c>
      <c r="BN31">
        <v>3610</v>
      </c>
      <c r="BO31">
        <v>642.8333</v>
      </c>
      <c r="BP31">
        <v>9.7471</v>
      </c>
      <c r="BQ31">
        <v>10.3232</v>
      </c>
      <c r="BR31">
        <v>0.0026</v>
      </c>
      <c r="BS31">
        <v>0.0226</v>
      </c>
      <c r="BT31">
        <v>9.45</v>
      </c>
      <c r="BU31">
        <v>92.5</v>
      </c>
      <c r="BV31">
        <v>43.5083</v>
      </c>
      <c r="BW31">
        <v>30.7167</v>
      </c>
      <c r="BX31">
        <v>33.8599</v>
      </c>
      <c r="BY31">
        <v>-78.4208</v>
      </c>
      <c r="BZ31">
        <v>134.7917</v>
      </c>
      <c r="CA31">
        <v>137.8417</v>
      </c>
      <c r="CB31">
        <f t="shared" si="0"/>
        <v>0.7917218345633479</v>
      </c>
      <c r="CC31">
        <v>-0.075</v>
      </c>
      <c r="CD31">
        <f t="shared" si="1"/>
        <v>0.00281679739353148</v>
      </c>
      <c r="CE31">
        <f t="shared" si="2"/>
        <v>0.00281679739353148</v>
      </c>
      <c r="CH31">
        <f t="shared" si="3"/>
        <v>3.600000000000001</v>
      </c>
      <c r="CI31">
        <v>0</v>
      </c>
    </row>
    <row r="32" spans="1:87" ht="12.75">
      <c r="A32" s="1">
        <v>19980800</v>
      </c>
      <c r="B32" s="1">
        <v>174357</v>
      </c>
      <c r="C32" s="1">
        <v>0.00222046</v>
      </c>
      <c r="D32" s="1">
        <v>0.000240102</v>
      </c>
      <c r="E32" s="1">
        <v>0.000240102</v>
      </c>
      <c r="F32" s="1">
        <v>0.161822</v>
      </c>
      <c r="G32" s="1">
        <v>2.01673E-09</v>
      </c>
      <c r="H32" s="1">
        <v>12</v>
      </c>
      <c r="I32" s="1">
        <v>132.79</v>
      </c>
      <c r="J32" s="1">
        <v>0.000240102</v>
      </c>
      <c r="K32" s="1">
        <v>0.000240102</v>
      </c>
      <c r="L32" s="1">
        <v>-999</v>
      </c>
      <c r="M32" s="1">
        <v>-999</v>
      </c>
      <c r="N32" s="1">
        <v>0</v>
      </c>
      <c r="O32" s="1">
        <v>4047.98</v>
      </c>
      <c r="P32" s="1">
        <v>-999</v>
      </c>
      <c r="Q32" s="1">
        <v>0.0432358</v>
      </c>
      <c r="R32" s="1">
        <v>0</v>
      </c>
      <c r="S32" s="1">
        <v>-999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4.92</v>
      </c>
      <c r="AB32" s="1">
        <v>2.46</v>
      </c>
      <c r="AC32" s="1">
        <v>0</v>
      </c>
      <c r="AD32" s="1">
        <v>0</v>
      </c>
      <c r="AE32" s="1">
        <v>17</v>
      </c>
      <c r="AF32" s="1">
        <v>17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0.1</v>
      </c>
      <c r="BM32">
        <v>174357</v>
      </c>
      <c r="BN32">
        <v>3557.6667</v>
      </c>
      <c r="BO32">
        <v>642.9</v>
      </c>
      <c r="BP32">
        <v>11.0393</v>
      </c>
      <c r="BQ32">
        <v>11.6371</v>
      </c>
      <c r="BR32">
        <v>0.0049</v>
      </c>
      <c r="BS32">
        <v>0.0235</v>
      </c>
      <c r="BT32">
        <v>8.9833</v>
      </c>
      <c r="BU32">
        <v>82.0833</v>
      </c>
      <c r="BV32">
        <v>21.9417</v>
      </c>
      <c r="BW32">
        <v>21.2167</v>
      </c>
      <c r="BX32">
        <v>33.6594</v>
      </c>
      <c r="BY32">
        <v>-78.2192</v>
      </c>
      <c r="BZ32">
        <v>135.3584</v>
      </c>
      <c r="CA32">
        <v>137.2417</v>
      </c>
      <c r="CB32">
        <f t="shared" si="0"/>
        <v>0.7882038014911189</v>
      </c>
      <c r="CC32">
        <v>-0.0667</v>
      </c>
      <c r="CD32">
        <f t="shared" si="1"/>
        <v>0.0003046191854768736</v>
      </c>
      <c r="CE32">
        <f t="shared" si="2"/>
        <v>0.0003046191854768736</v>
      </c>
      <c r="CH32">
        <f t="shared" si="3"/>
        <v>3.800000000000001</v>
      </c>
      <c r="CI32">
        <v>0</v>
      </c>
    </row>
    <row r="33" spans="1:87" ht="12.75">
      <c r="A33" s="1">
        <v>19980800</v>
      </c>
      <c r="B33" s="1">
        <v>174307</v>
      </c>
      <c r="C33" s="1">
        <v>0.000744723</v>
      </c>
      <c r="D33" s="1">
        <v>0.000101602</v>
      </c>
      <c r="E33" s="1">
        <v>0.000101602</v>
      </c>
      <c r="F33" s="1">
        <v>0.0284113</v>
      </c>
      <c r="G33" s="1">
        <v>6.23356E-10</v>
      </c>
      <c r="H33" s="1">
        <v>12</v>
      </c>
      <c r="I33" s="1">
        <v>129.47</v>
      </c>
      <c r="J33" s="1">
        <v>0.000101602</v>
      </c>
      <c r="K33" s="1">
        <v>0.000101602</v>
      </c>
      <c r="L33" s="1">
        <v>-999</v>
      </c>
      <c r="M33" s="1">
        <v>-999</v>
      </c>
      <c r="N33" s="1">
        <v>0</v>
      </c>
      <c r="O33" s="1">
        <v>4000.37</v>
      </c>
      <c r="P33" s="1">
        <v>-999</v>
      </c>
      <c r="Q33" s="1">
        <v>0.0145658</v>
      </c>
      <c r="R33" s="1">
        <v>0</v>
      </c>
      <c r="S33" s="1">
        <v>-999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2.36</v>
      </c>
      <c r="AB33" s="1">
        <v>2.36</v>
      </c>
      <c r="AC33" s="1">
        <v>0</v>
      </c>
      <c r="AD33" s="1">
        <v>0</v>
      </c>
      <c r="AE33" s="1">
        <v>17</v>
      </c>
      <c r="AF33" s="1">
        <v>17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0.1</v>
      </c>
      <c r="BM33">
        <v>174307</v>
      </c>
      <c r="BN33">
        <v>3568.5833</v>
      </c>
      <c r="BO33">
        <v>642.925</v>
      </c>
      <c r="BP33">
        <v>9.8004</v>
      </c>
      <c r="BQ33">
        <v>10.3351</v>
      </c>
      <c r="BR33">
        <v>0.0045</v>
      </c>
      <c r="BS33">
        <v>0.0234</v>
      </c>
      <c r="BT33">
        <v>8.8917</v>
      </c>
      <c r="BU33">
        <v>89.1667</v>
      </c>
      <c r="BV33">
        <v>25.3</v>
      </c>
      <c r="BW33">
        <v>22.7083</v>
      </c>
      <c r="BX33">
        <v>33.6883</v>
      </c>
      <c r="BY33">
        <v>-78.2838</v>
      </c>
      <c r="BZ33">
        <v>132.5833</v>
      </c>
      <c r="CA33">
        <v>132.9667</v>
      </c>
      <c r="CB33">
        <f t="shared" si="0"/>
        <v>0.7916856190566194</v>
      </c>
      <c r="CC33">
        <v>-0.0583</v>
      </c>
      <c r="CD33">
        <f t="shared" si="1"/>
        <v>0.00012833629606796441</v>
      </c>
      <c r="CE33">
        <f t="shared" si="2"/>
        <v>0.00012833629606796441</v>
      </c>
      <c r="CH33">
        <f t="shared" si="3"/>
        <v>4.000000000000001</v>
      </c>
      <c r="CI33">
        <v>0</v>
      </c>
    </row>
    <row r="34" spans="1:87" ht="12.75">
      <c r="A34" s="1">
        <v>19980800</v>
      </c>
      <c r="B34" s="1">
        <v>173124</v>
      </c>
      <c r="C34" s="1">
        <v>0.000186325</v>
      </c>
      <c r="D34" s="1">
        <v>3.03309E-05</v>
      </c>
      <c r="E34" s="1">
        <v>3.03309E-05</v>
      </c>
      <c r="F34" s="1">
        <v>0.00442962</v>
      </c>
      <c r="G34" s="1">
        <v>1.42115E-10</v>
      </c>
      <c r="H34" s="1">
        <v>12</v>
      </c>
      <c r="I34" s="1">
        <v>131.652</v>
      </c>
      <c r="J34" s="1">
        <v>3.03309E-05</v>
      </c>
      <c r="K34" s="1">
        <v>3.03309E-05</v>
      </c>
      <c r="L34" s="1">
        <v>-999</v>
      </c>
      <c r="M34" s="1">
        <v>-999</v>
      </c>
      <c r="N34" s="1">
        <v>0</v>
      </c>
      <c r="O34" s="1">
        <v>4078.35</v>
      </c>
      <c r="P34" s="1">
        <v>-999</v>
      </c>
      <c r="Q34" s="1">
        <v>8.85678E-05</v>
      </c>
      <c r="R34" s="1">
        <v>0</v>
      </c>
      <c r="S34" s="1">
        <v>-999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0.72</v>
      </c>
      <c r="AB34" s="1">
        <v>0.36</v>
      </c>
      <c r="AC34" s="1">
        <v>0</v>
      </c>
      <c r="AD34" s="1">
        <v>0</v>
      </c>
      <c r="AE34" s="1">
        <v>4</v>
      </c>
      <c r="AF34" s="1">
        <v>4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0.1</v>
      </c>
      <c r="BM34">
        <v>173124</v>
      </c>
      <c r="BN34">
        <v>3562.75</v>
      </c>
      <c r="BO34">
        <v>642.9416</v>
      </c>
      <c r="BP34">
        <v>11.3453</v>
      </c>
      <c r="BQ34">
        <v>11.9442</v>
      </c>
      <c r="BR34">
        <v>0.0036</v>
      </c>
      <c r="BS34">
        <v>0.0231</v>
      </c>
      <c r="BT34">
        <v>8.85</v>
      </c>
      <c r="BU34">
        <v>79.5833</v>
      </c>
      <c r="BV34">
        <v>41.9667</v>
      </c>
      <c r="BW34">
        <v>17.525</v>
      </c>
      <c r="BX34">
        <v>33.6833</v>
      </c>
      <c r="BY34">
        <v>-78.197</v>
      </c>
      <c r="BZ34">
        <v>133.9417</v>
      </c>
      <c r="CA34">
        <v>135.9083</v>
      </c>
      <c r="CB34">
        <f t="shared" si="0"/>
        <v>0.7874069952814028</v>
      </c>
      <c r="CC34">
        <v>-0.0417</v>
      </c>
      <c r="CD34">
        <f aca="true" t="shared" si="4" ref="CD34:CD65">J34/CB34</f>
        <v>3.8519977828188295E-05</v>
      </c>
      <c r="CE34">
        <f aca="true" t="shared" si="5" ref="CE34:CE65">K34/CB34</f>
        <v>3.8519977828188295E-05</v>
      </c>
      <c r="CH34">
        <f t="shared" si="3"/>
        <v>4.200000000000001</v>
      </c>
      <c r="CI34">
        <v>0</v>
      </c>
    </row>
    <row r="35" spans="1:87" ht="12.75">
      <c r="A35" s="1">
        <v>19980800</v>
      </c>
      <c r="B35" s="1">
        <v>173950</v>
      </c>
      <c r="C35" s="1">
        <v>0.488062</v>
      </c>
      <c r="D35" s="1">
        <v>0.0481777</v>
      </c>
      <c r="E35" s="1">
        <v>0.0481777</v>
      </c>
      <c r="F35" s="1">
        <v>38.901</v>
      </c>
      <c r="G35" s="1">
        <v>4.58292E-07</v>
      </c>
      <c r="H35" s="1">
        <v>12</v>
      </c>
      <c r="I35" s="1">
        <v>129.376</v>
      </c>
      <c r="J35" s="1">
        <v>0.0481777</v>
      </c>
      <c r="K35" s="1">
        <v>0.0481777</v>
      </c>
      <c r="L35" s="1">
        <v>-999</v>
      </c>
      <c r="M35" s="1">
        <v>-999</v>
      </c>
      <c r="N35" s="1">
        <v>0</v>
      </c>
      <c r="O35" s="1">
        <v>2242.49</v>
      </c>
      <c r="P35" s="1">
        <v>-999</v>
      </c>
      <c r="Q35" s="1">
        <v>6.44954</v>
      </c>
      <c r="R35" s="1">
        <v>0</v>
      </c>
      <c r="S35" s="1">
        <v>-999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437.16</v>
      </c>
      <c r="AB35" s="1">
        <v>8.57176</v>
      </c>
      <c r="AC35" s="1">
        <v>0</v>
      </c>
      <c r="AD35" s="1">
        <v>0</v>
      </c>
      <c r="AE35" s="1">
        <v>1015</v>
      </c>
      <c r="AF35" s="1">
        <v>1015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0.1</v>
      </c>
      <c r="BM35">
        <v>173950</v>
      </c>
      <c r="BN35">
        <v>3614.25</v>
      </c>
      <c r="BO35">
        <v>642.9916</v>
      </c>
      <c r="BP35">
        <v>9.8458</v>
      </c>
      <c r="BQ35">
        <v>10.4561</v>
      </c>
      <c r="BR35">
        <v>0.0044</v>
      </c>
      <c r="BS35">
        <v>0.0232</v>
      </c>
      <c r="BT35">
        <v>10.85</v>
      </c>
      <c r="BU35">
        <v>101</v>
      </c>
      <c r="BV35">
        <v>28.9917</v>
      </c>
      <c r="BW35">
        <v>29.0833</v>
      </c>
      <c r="BX35">
        <v>33.8008</v>
      </c>
      <c r="BY35">
        <v>-78.5192</v>
      </c>
      <c r="BZ35">
        <v>131.7417</v>
      </c>
      <c r="CA35">
        <v>134.0167</v>
      </c>
      <c r="CB35">
        <f t="shared" si="0"/>
        <v>0.7916406130807976</v>
      </c>
      <c r="CC35">
        <v>-0.0417</v>
      </c>
      <c r="CD35">
        <f t="shared" si="4"/>
        <v>0.06085804493090454</v>
      </c>
      <c r="CE35">
        <f t="shared" si="5"/>
        <v>0.06085804493090454</v>
      </c>
      <c r="CH35">
        <f t="shared" si="3"/>
        <v>4.400000000000001</v>
      </c>
      <c r="CI35">
        <v>0</v>
      </c>
    </row>
    <row r="36" spans="1:87" ht="12.75">
      <c r="A36" s="1">
        <v>19980800</v>
      </c>
      <c r="B36" s="1">
        <v>173008</v>
      </c>
      <c r="C36" s="1">
        <v>9.61404E-05</v>
      </c>
      <c r="D36" s="1">
        <v>1.59598E-05</v>
      </c>
      <c r="E36" s="1">
        <v>1.59598E-05</v>
      </c>
      <c r="F36" s="1">
        <v>0.00226893</v>
      </c>
      <c r="G36" s="1">
        <v>7.26074E-11</v>
      </c>
      <c r="H36" s="1">
        <v>12</v>
      </c>
      <c r="I36" s="1">
        <v>131.273</v>
      </c>
      <c r="J36" s="1">
        <v>1.59598E-05</v>
      </c>
      <c r="K36" s="1">
        <v>1.59598E-05</v>
      </c>
      <c r="L36" s="1">
        <v>-999</v>
      </c>
      <c r="M36" s="1">
        <v>-999</v>
      </c>
      <c r="N36" s="1">
        <v>0</v>
      </c>
      <c r="O36" s="1">
        <v>3986.09</v>
      </c>
      <c r="P36" s="1">
        <v>-999</v>
      </c>
      <c r="Q36" s="1">
        <v>3.06923E-05</v>
      </c>
      <c r="R36" s="1">
        <v>0</v>
      </c>
      <c r="S36" s="1">
        <v>-999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0.36</v>
      </c>
      <c r="AB36" s="1">
        <v>0.36</v>
      </c>
      <c r="AC36" s="1">
        <v>0</v>
      </c>
      <c r="AD36" s="1">
        <v>0</v>
      </c>
      <c r="AE36" s="1">
        <v>3</v>
      </c>
      <c r="AF36" s="1">
        <v>3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0.1</v>
      </c>
      <c r="BM36">
        <v>173008</v>
      </c>
      <c r="BN36">
        <v>3550.9167</v>
      </c>
      <c r="BO36">
        <v>642.9916</v>
      </c>
      <c r="BP36">
        <v>11.4107</v>
      </c>
      <c r="BQ36">
        <v>12.0089</v>
      </c>
      <c r="BR36">
        <v>0.0042</v>
      </c>
      <c r="BS36">
        <v>0.0232</v>
      </c>
      <c r="BT36">
        <v>9.8833</v>
      </c>
      <c r="BU36">
        <v>85</v>
      </c>
      <c r="BV36">
        <v>41.825</v>
      </c>
      <c r="BW36">
        <v>15.7667</v>
      </c>
      <c r="BX36">
        <v>33.6193</v>
      </c>
      <c r="BY36">
        <v>-78.1194</v>
      </c>
      <c r="BZ36">
        <v>133.5667</v>
      </c>
      <c r="CA36">
        <v>135.4667</v>
      </c>
      <c r="CB36">
        <f t="shared" si="0"/>
        <v>0.787287254160114</v>
      </c>
      <c r="CC36">
        <v>0</v>
      </c>
      <c r="CD36">
        <f t="shared" si="4"/>
        <v>2.0271889219172074E-05</v>
      </c>
      <c r="CE36">
        <f t="shared" si="5"/>
        <v>2.0271889219172074E-05</v>
      </c>
      <c r="CH36">
        <f t="shared" si="3"/>
        <v>4.600000000000001</v>
      </c>
      <c r="CI36">
        <v>0</v>
      </c>
    </row>
    <row r="37" spans="1:87" ht="12.75">
      <c r="A37" s="1">
        <v>19980800</v>
      </c>
      <c r="B37" s="1">
        <v>173021</v>
      </c>
      <c r="C37" s="1">
        <v>0.00030826</v>
      </c>
      <c r="D37" s="1">
        <v>4.73023E-05</v>
      </c>
      <c r="E37" s="1">
        <v>4.73023E-05</v>
      </c>
      <c r="F37" s="1">
        <v>0.00783278</v>
      </c>
      <c r="G37" s="1">
        <v>2.65502E-10</v>
      </c>
      <c r="H37" s="1">
        <v>12</v>
      </c>
      <c r="I37" s="1">
        <v>132.695</v>
      </c>
      <c r="J37" s="1">
        <v>4.73023E-05</v>
      </c>
      <c r="K37" s="1">
        <v>4.73023E-05</v>
      </c>
      <c r="L37" s="1">
        <v>-999</v>
      </c>
      <c r="M37" s="1">
        <v>-999</v>
      </c>
      <c r="N37" s="1">
        <v>0</v>
      </c>
      <c r="O37" s="1">
        <v>4333.59</v>
      </c>
      <c r="P37" s="1">
        <v>-999</v>
      </c>
      <c r="Q37" s="1">
        <v>0.000203101</v>
      </c>
      <c r="R37" s="1">
        <v>0</v>
      </c>
      <c r="S37" s="1">
        <v>-999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1.16</v>
      </c>
      <c r="AB37" s="1">
        <v>1.16</v>
      </c>
      <c r="AC37" s="1">
        <v>0</v>
      </c>
      <c r="AD37" s="1">
        <v>0</v>
      </c>
      <c r="AE37" s="1">
        <v>5</v>
      </c>
      <c r="AF37" s="1">
        <v>5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0.1</v>
      </c>
      <c r="BM37">
        <v>173021</v>
      </c>
      <c r="BN37">
        <v>3554.0833</v>
      </c>
      <c r="BO37">
        <v>642.925</v>
      </c>
      <c r="BP37">
        <v>11.3891</v>
      </c>
      <c r="BQ37">
        <v>11.9851</v>
      </c>
      <c r="BR37">
        <v>0.0038</v>
      </c>
      <c r="BS37">
        <v>0.023</v>
      </c>
      <c r="BT37">
        <v>9.6833</v>
      </c>
      <c r="BU37">
        <v>84.0833</v>
      </c>
      <c r="BV37">
        <v>37.45</v>
      </c>
      <c r="BW37">
        <v>16.7417</v>
      </c>
      <c r="BX37">
        <v>33.6308</v>
      </c>
      <c r="BY37">
        <v>-78.1325</v>
      </c>
      <c r="BZ37">
        <v>133.6917</v>
      </c>
      <c r="CA37">
        <v>136.8917</v>
      </c>
      <c r="CB37">
        <f t="shared" si="0"/>
        <v>0.7872654647036615</v>
      </c>
      <c r="CC37">
        <v>0</v>
      </c>
      <c r="CD37">
        <f t="shared" si="4"/>
        <v>6.008430716290253E-05</v>
      </c>
      <c r="CE37">
        <f t="shared" si="5"/>
        <v>6.008430716290253E-05</v>
      </c>
      <c r="CH37">
        <f t="shared" si="3"/>
        <v>4.800000000000002</v>
      </c>
      <c r="CI37">
        <v>0</v>
      </c>
    </row>
    <row r="38" spans="1:87" ht="12.75">
      <c r="A38" s="1">
        <v>19980800</v>
      </c>
      <c r="B38" s="1">
        <v>173735</v>
      </c>
      <c r="C38" s="1">
        <v>0.626407</v>
      </c>
      <c r="D38" s="1">
        <v>0.0467151</v>
      </c>
      <c r="E38" s="1">
        <v>0.0467151</v>
      </c>
      <c r="F38" s="1">
        <v>100.985</v>
      </c>
      <c r="G38" s="1">
        <v>6.83982E-07</v>
      </c>
      <c r="H38" s="1">
        <v>12</v>
      </c>
      <c r="I38" s="1">
        <v>127.668</v>
      </c>
      <c r="J38" s="1">
        <v>0.0467151</v>
      </c>
      <c r="K38" s="1">
        <v>0.0467151</v>
      </c>
      <c r="L38" s="1">
        <v>-999</v>
      </c>
      <c r="M38" s="1">
        <v>-999</v>
      </c>
      <c r="N38" s="1">
        <v>0</v>
      </c>
      <c r="O38" s="1">
        <v>3505.8</v>
      </c>
      <c r="P38" s="1">
        <v>-999</v>
      </c>
      <c r="Q38" s="1">
        <v>8.45541</v>
      </c>
      <c r="R38" s="1">
        <v>0</v>
      </c>
      <c r="S38" s="1">
        <v>-999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501.32</v>
      </c>
      <c r="AB38" s="1">
        <v>45.5745</v>
      </c>
      <c r="AC38" s="1">
        <v>0</v>
      </c>
      <c r="AD38" s="1">
        <v>0</v>
      </c>
      <c r="AE38" s="1">
        <v>738</v>
      </c>
      <c r="AF38" s="1">
        <v>738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0.1</v>
      </c>
      <c r="BM38">
        <v>173735</v>
      </c>
      <c r="BN38">
        <v>3640.1667</v>
      </c>
      <c r="BO38">
        <v>643.1667</v>
      </c>
      <c r="BP38">
        <v>8.5343</v>
      </c>
      <c r="BQ38">
        <v>9.0886</v>
      </c>
      <c r="BR38">
        <v>0.0056</v>
      </c>
      <c r="BS38">
        <v>0.0237</v>
      </c>
      <c r="BT38">
        <v>9.5</v>
      </c>
      <c r="BU38">
        <v>101.0833</v>
      </c>
      <c r="BV38">
        <v>36.0167</v>
      </c>
      <c r="BW38">
        <v>39.4667</v>
      </c>
      <c r="BX38">
        <v>33.9329</v>
      </c>
      <c r="BY38">
        <v>-78.6132</v>
      </c>
      <c r="BZ38">
        <v>171.3833</v>
      </c>
      <c r="CA38">
        <v>131.9917</v>
      </c>
      <c r="CB38">
        <f t="shared" si="0"/>
        <v>0.7955428827291972</v>
      </c>
      <c r="CC38">
        <v>0</v>
      </c>
      <c r="CD38">
        <f t="shared" si="4"/>
        <v>0.05872103316384244</v>
      </c>
      <c r="CE38">
        <f t="shared" si="5"/>
        <v>0.05872103316384244</v>
      </c>
      <c r="CH38">
        <f t="shared" si="3"/>
        <v>5.000000000000002</v>
      </c>
      <c r="CI38">
        <v>0</v>
      </c>
    </row>
    <row r="39" spans="1:87" ht="12.75">
      <c r="A39" s="1">
        <v>19980800</v>
      </c>
      <c r="B39" s="1">
        <v>174117</v>
      </c>
      <c r="C39" s="1">
        <v>0.000666438</v>
      </c>
      <c r="D39" s="1">
        <v>9.32748E-05</v>
      </c>
      <c r="E39" s="1">
        <v>9.32748E-05</v>
      </c>
      <c r="F39" s="1">
        <v>0.0224847</v>
      </c>
      <c r="G39" s="1">
        <v>5.81747E-10</v>
      </c>
      <c r="H39" s="1">
        <v>12</v>
      </c>
      <c r="I39" s="1">
        <v>124.918</v>
      </c>
      <c r="J39" s="1">
        <v>9.32748E-05</v>
      </c>
      <c r="K39" s="1">
        <v>9.32748E-05</v>
      </c>
      <c r="L39" s="1">
        <v>-999</v>
      </c>
      <c r="M39" s="1">
        <v>-999</v>
      </c>
      <c r="N39" s="1">
        <v>0</v>
      </c>
      <c r="O39" s="1">
        <v>3618.61</v>
      </c>
      <c r="P39" s="1">
        <v>-999</v>
      </c>
      <c r="Q39" s="1">
        <v>0.00631091</v>
      </c>
      <c r="R39" s="1">
        <v>0</v>
      </c>
      <c r="S39" s="1">
        <v>-999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1.8</v>
      </c>
      <c r="AB39" s="1">
        <v>0.9</v>
      </c>
      <c r="AC39" s="1">
        <v>0</v>
      </c>
      <c r="AD39" s="1">
        <v>0</v>
      </c>
      <c r="AE39" s="1">
        <v>10</v>
      </c>
      <c r="AF39" s="1">
        <v>10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0.1</v>
      </c>
      <c r="BM39">
        <v>174117</v>
      </c>
      <c r="BN39">
        <v>3587.75</v>
      </c>
      <c r="BO39">
        <v>643.3167</v>
      </c>
      <c r="BP39">
        <v>10.2194</v>
      </c>
      <c r="BQ39">
        <v>10.7618</v>
      </c>
      <c r="BR39">
        <v>0.006</v>
      </c>
      <c r="BS39">
        <v>0.0242</v>
      </c>
      <c r="BT39">
        <v>8.1833</v>
      </c>
      <c r="BU39">
        <v>82.5</v>
      </c>
      <c r="BV39">
        <v>31.9083</v>
      </c>
      <c r="BW39">
        <v>25.1417</v>
      </c>
      <c r="BX39">
        <v>33.7511</v>
      </c>
      <c r="BY39">
        <v>-78.4142</v>
      </c>
      <c r="BZ39">
        <v>126.55</v>
      </c>
      <c r="CA39">
        <v>129.9333</v>
      </c>
      <c r="CB39">
        <f t="shared" si="0"/>
        <v>0.7909966648201867</v>
      </c>
      <c r="CC39">
        <v>0.0167</v>
      </c>
      <c r="CD39">
        <f t="shared" si="4"/>
        <v>0.00011792059833931625</v>
      </c>
      <c r="CE39">
        <f t="shared" si="5"/>
        <v>0.00011792059833931625</v>
      </c>
      <c r="CH39">
        <f t="shared" si="3"/>
        <v>5.200000000000002</v>
      </c>
      <c r="CI39">
        <v>0</v>
      </c>
    </row>
    <row r="40" spans="1:87" ht="12.75">
      <c r="A40" s="1">
        <v>19980800</v>
      </c>
      <c r="B40" s="1">
        <v>174421</v>
      </c>
      <c r="C40" s="1">
        <v>0.000594868</v>
      </c>
      <c r="D40" s="1">
        <v>8.49514E-05</v>
      </c>
      <c r="E40" s="1">
        <v>8.49514E-05</v>
      </c>
      <c r="F40" s="1">
        <v>0.0195088</v>
      </c>
      <c r="G40" s="1">
        <v>4.97014E-10</v>
      </c>
      <c r="H40" s="1">
        <v>12</v>
      </c>
      <c r="I40" s="1">
        <v>132.6</v>
      </c>
      <c r="J40" s="1">
        <v>8.49514E-05</v>
      </c>
      <c r="K40" s="1">
        <v>8.49514E-05</v>
      </c>
      <c r="L40" s="1">
        <v>-999</v>
      </c>
      <c r="M40" s="1">
        <v>-999</v>
      </c>
      <c r="N40" s="1">
        <v>0</v>
      </c>
      <c r="O40" s="1">
        <v>4243.58</v>
      </c>
      <c r="P40" s="1">
        <v>-999</v>
      </c>
      <c r="Q40" s="1">
        <v>0.00327537</v>
      </c>
      <c r="R40" s="1">
        <v>0</v>
      </c>
      <c r="S40" s="1">
        <v>-999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1.96</v>
      </c>
      <c r="AB40" s="1">
        <v>1.96</v>
      </c>
      <c r="AC40" s="1">
        <v>0</v>
      </c>
      <c r="AD40" s="1">
        <v>0</v>
      </c>
      <c r="AE40" s="1">
        <v>9</v>
      </c>
      <c r="AF40" s="1">
        <v>9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0.1</v>
      </c>
      <c r="BM40">
        <v>174421</v>
      </c>
      <c r="BN40">
        <v>3550.25</v>
      </c>
      <c r="BO40">
        <v>643</v>
      </c>
      <c r="BP40">
        <v>11.6167</v>
      </c>
      <c r="BQ40">
        <v>12.2264</v>
      </c>
      <c r="BR40">
        <v>0.0044</v>
      </c>
      <c r="BS40">
        <v>0.0226</v>
      </c>
      <c r="BT40">
        <v>8.875</v>
      </c>
      <c r="BU40">
        <v>78.3333</v>
      </c>
      <c r="BV40">
        <v>21.9167</v>
      </c>
      <c r="BW40">
        <v>19.7083</v>
      </c>
      <c r="BX40">
        <v>33.6496</v>
      </c>
      <c r="BY40">
        <v>-78.1861</v>
      </c>
      <c r="BZ40">
        <v>134.7417</v>
      </c>
      <c r="CA40">
        <v>137.1917</v>
      </c>
      <c r="CB40">
        <f t="shared" si="0"/>
        <v>0.78672802882641</v>
      </c>
      <c r="CC40">
        <v>0.0333</v>
      </c>
      <c r="CD40">
        <f t="shared" si="4"/>
        <v>0.0001079806450098454</v>
      </c>
      <c r="CE40">
        <f t="shared" si="5"/>
        <v>0.0001079806450098454</v>
      </c>
      <c r="CH40">
        <f t="shared" si="3"/>
        <v>5.400000000000002</v>
      </c>
      <c r="CI40">
        <v>0</v>
      </c>
    </row>
    <row r="41" spans="1:87" ht="12.75">
      <c r="A41" s="1">
        <v>19980800</v>
      </c>
      <c r="B41" s="1">
        <v>174409</v>
      </c>
      <c r="C41" s="1">
        <v>0.00338786</v>
      </c>
      <c r="D41" s="1">
        <v>0.000349532</v>
      </c>
      <c r="E41" s="1">
        <v>0.000349532</v>
      </c>
      <c r="F41" s="1">
        <v>0.248461</v>
      </c>
      <c r="G41" s="1">
        <v>3.04394E-09</v>
      </c>
      <c r="H41" s="1">
        <v>12</v>
      </c>
      <c r="I41" s="1">
        <v>132.885</v>
      </c>
      <c r="J41" s="1">
        <v>0.000349532</v>
      </c>
      <c r="K41" s="1">
        <v>0.000349532</v>
      </c>
      <c r="L41" s="1">
        <v>-999</v>
      </c>
      <c r="M41" s="1">
        <v>-999</v>
      </c>
      <c r="N41" s="1">
        <v>0</v>
      </c>
      <c r="O41" s="1">
        <v>4044.6</v>
      </c>
      <c r="P41" s="1">
        <v>-999</v>
      </c>
      <c r="Q41" s="1">
        <v>0.0482514</v>
      </c>
      <c r="R41" s="1">
        <v>0</v>
      </c>
      <c r="S41" s="1">
        <v>-999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6.16</v>
      </c>
      <c r="AB41" s="1">
        <v>6.16</v>
      </c>
      <c r="AC41" s="1">
        <v>0</v>
      </c>
      <c r="AD41" s="1">
        <v>0</v>
      </c>
      <c r="AE41" s="1">
        <v>24</v>
      </c>
      <c r="AF41" s="1">
        <v>24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0.1</v>
      </c>
      <c r="BM41">
        <v>174409</v>
      </c>
      <c r="BN41">
        <v>3555</v>
      </c>
      <c r="BO41">
        <v>642.9</v>
      </c>
      <c r="BP41">
        <v>11.464</v>
      </c>
      <c r="BQ41">
        <v>12.065</v>
      </c>
      <c r="BR41">
        <v>0.0044</v>
      </c>
      <c r="BS41">
        <v>0.0227</v>
      </c>
      <c r="BT41">
        <v>8.9417</v>
      </c>
      <c r="BU41">
        <v>79.5</v>
      </c>
      <c r="BV41">
        <v>20.8917</v>
      </c>
      <c r="BW41">
        <v>20.5833</v>
      </c>
      <c r="BX41">
        <v>33.6543</v>
      </c>
      <c r="BY41">
        <v>-78.2028</v>
      </c>
      <c r="BZ41">
        <v>134.875</v>
      </c>
      <c r="CA41">
        <v>136.8833</v>
      </c>
      <c r="CB41">
        <f t="shared" si="0"/>
        <v>0.7870276879009324</v>
      </c>
      <c r="CC41">
        <v>0.0417</v>
      </c>
      <c r="CD41">
        <f t="shared" si="4"/>
        <v>0.0004441165226756261</v>
      </c>
      <c r="CE41">
        <f t="shared" si="5"/>
        <v>0.0004441165226756261</v>
      </c>
      <c r="CH41">
        <f t="shared" si="3"/>
        <v>5.600000000000002</v>
      </c>
      <c r="CI41">
        <v>0</v>
      </c>
    </row>
    <row r="42" spans="1:87" ht="12.75">
      <c r="A42" s="1">
        <v>19980800</v>
      </c>
      <c r="B42" s="1">
        <v>174435</v>
      </c>
      <c r="C42" s="1">
        <v>0.00106118</v>
      </c>
      <c r="D42" s="1">
        <v>0.000140461</v>
      </c>
      <c r="E42" s="1">
        <v>0.000140461</v>
      </c>
      <c r="F42" s="1">
        <v>0.0404411</v>
      </c>
      <c r="G42" s="1">
        <v>9.10995E-10</v>
      </c>
      <c r="H42" s="1">
        <v>12</v>
      </c>
      <c r="I42" s="1">
        <v>131.936</v>
      </c>
      <c r="J42" s="1">
        <v>0.000140461</v>
      </c>
      <c r="K42" s="1">
        <v>0.000140461</v>
      </c>
      <c r="L42" s="1">
        <v>-999</v>
      </c>
      <c r="M42" s="1">
        <v>-999</v>
      </c>
      <c r="N42" s="1">
        <v>0</v>
      </c>
      <c r="O42" s="1">
        <v>4390.79</v>
      </c>
      <c r="P42" s="1">
        <v>-999</v>
      </c>
      <c r="Q42" s="1">
        <v>0.018877</v>
      </c>
      <c r="R42" s="1">
        <v>0</v>
      </c>
      <c r="S42" s="1">
        <v>-999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3.32</v>
      </c>
      <c r="AB42" s="1">
        <v>3.32</v>
      </c>
      <c r="AC42" s="1">
        <v>0</v>
      </c>
      <c r="AD42" s="1">
        <v>0</v>
      </c>
      <c r="AE42" s="1">
        <v>14</v>
      </c>
      <c r="AF42" s="1">
        <v>14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0.1</v>
      </c>
      <c r="BM42">
        <v>174435</v>
      </c>
      <c r="BN42">
        <v>3548.5</v>
      </c>
      <c r="BO42">
        <v>642.9667</v>
      </c>
      <c r="BP42">
        <v>11.7577</v>
      </c>
      <c r="BQ42">
        <v>12.3644</v>
      </c>
      <c r="BR42">
        <v>0.0041</v>
      </c>
      <c r="BS42">
        <v>0.0227</v>
      </c>
      <c r="BT42">
        <v>9.4583</v>
      </c>
      <c r="BU42">
        <v>80.6667</v>
      </c>
      <c r="BV42">
        <v>21.375</v>
      </c>
      <c r="BW42">
        <v>18.375</v>
      </c>
      <c r="BX42">
        <v>33.6442</v>
      </c>
      <c r="BY42">
        <v>-78.1669</v>
      </c>
      <c r="BZ42">
        <v>134.5583</v>
      </c>
      <c r="CA42">
        <v>136.775</v>
      </c>
      <c r="CB42">
        <f t="shared" si="0"/>
        <v>0.7862979697619118</v>
      </c>
      <c r="CC42">
        <v>0.0417</v>
      </c>
      <c r="CD42">
        <f t="shared" si="4"/>
        <v>0.0001786358421382305</v>
      </c>
      <c r="CE42">
        <f t="shared" si="5"/>
        <v>0.0001786358421382305</v>
      </c>
      <c r="CH42">
        <f t="shared" si="3"/>
        <v>5.8000000000000025</v>
      </c>
      <c r="CI42">
        <v>0</v>
      </c>
    </row>
    <row r="43" spans="1:87" ht="12.75">
      <c r="A43" s="1">
        <v>19980800</v>
      </c>
      <c r="B43" s="1">
        <v>173228</v>
      </c>
      <c r="C43" s="1">
        <v>0.000309821</v>
      </c>
      <c r="D43" s="1">
        <v>3.76525E-05</v>
      </c>
      <c r="E43" s="1">
        <v>3.76525E-05</v>
      </c>
      <c r="F43" s="1">
        <v>0.0128684</v>
      </c>
      <c r="G43" s="1">
        <v>2.89601E-10</v>
      </c>
      <c r="H43" s="1">
        <v>12</v>
      </c>
      <c r="I43" s="1">
        <v>130.324</v>
      </c>
      <c r="J43" s="1">
        <v>3.76525E-05</v>
      </c>
      <c r="K43" s="1">
        <v>3.76525E-05</v>
      </c>
      <c r="L43" s="1">
        <v>-999</v>
      </c>
      <c r="M43" s="1">
        <v>-999</v>
      </c>
      <c r="N43" s="1">
        <v>0</v>
      </c>
      <c r="O43" s="1">
        <v>4270.9</v>
      </c>
      <c r="P43" s="1">
        <v>-999</v>
      </c>
      <c r="Q43" s="1">
        <v>0.00922995</v>
      </c>
      <c r="R43" s="1">
        <v>0</v>
      </c>
      <c r="S43" s="1">
        <v>-999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0.68</v>
      </c>
      <c r="AB43" s="1">
        <v>0.68</v>
      </c>
      <c r="AC43" s="1">
        <v>0</v>
      </c>
      <c r="AD43" s="1">
        <v>0</v>
      </c>
      <c r="AE43" s="1">
        <v>2</v>
      </c>
      <c r="AF43" s="1">
        <v>2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0.1</v>
      </c>
      <c r="BM43">
        <v>173228</v>
      </c>
      <c r="BN43">
        <v>3577.5</v>
      </c>
      <c r="BO43">
        <v>642.9</v>
      </c>
      <c r="BP43">
        <v>11.3831</v>
      </c>
      <c r="BQ43">
        <v>11.9752</v>
      </c>
      <c r="BR43">
        <v>0.0041</v>
      </c>
      <c r="BS43">
        <v>0.0232</v>
      </c>
      <c r="BT43">
        <v>8.1</v>
      </c>
      <c r="BU43">
        <v>75.6667</v>
      </c>
      <c r="BV43">
        <v>45.325</v>
      </c>
      <c r="BW43">
        <v>21.575</v>
      </c>
      <c r="BX43">
        <v>33.7375</v>
      </c>
      <c r="BY43">
        <v>-78.2631</v>
      </c>
      <c r="BZ43">
        <v>133.55</v>
      </c>
      <c r="CA43">
        <v>134.55</v>
      </c>
      <c r="CB43">
        <f t="shared" si="0"/>
        <v>0.7872514520335054</v>
      </c>
      <c r="CC43">
        <v>0.0917</v>
      </c>
      <c r="CD43">
        <f t="shared" si="4"/>
        <v>4.7827793651878214E-05</v>
      </c>
      <c r="CE43">
        <f t="shared" si="5"/>
        <v>4.7827793651878214E-05</v>
      </c>
      <c r="CH43">
        <f t="shared" si="3"/>
        <v>6.000000000000003</v>
      </c>
      <c r="CI43">
        <v>0</v>
      </c>
    </row>
    <row r="44" spans="1:83" ht="12.75">
      <c r="A44" s="1">
        <v>19980800</v>
      </c>
      <c r="B44" s="1">
        <v>173034</v>
      </c>
      <c r="C44" s="1">
        <v>0.000238879</v>
      </c>
      <c r="D44" s="1">
        <v>2.85151E-05</v>
      </c>
      <c r="E44" s="1">
        <v>2.85151E-05</v>
      </c>
      <c r="F44" s="1">
        <v>0.0106197</v>
      </c>
      <c r="G44" s="1">
        <v>2.13536E-10</v>
      </c>
      <c r="H44" s="1">
        <v>12</v>
      </c>
      <c r="I44" s="1">
        <v>132.031</v>
      </c>
      <c r="J44" s="1">
        <v>2.85151E-05</v>
      </c>
      <c r="K44" s="1">
        <v>2.85151E-05</v>
      </c>
      <c r="L44" s="1">
        <v>-999</v>
      </c>
      <c r="M44" s="1">
        <v>-999</v>
      </c>
      <c r="N44" s="1">
        <v>0</v>
      </c>
      <c r="O44" s="1">
        <v>4462.01</v>
      </c>
      <c r="P44" s="1">
        <v>-999</v>
      </c>
      <c r="Q44" s="1">
        <v>0.0052363</v>
      </c>
      <c r="R44" s="1">
        <v>0</v>
      </c>
      <c r="S44" s="1">
        <v>-999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0.68</v>
      </c>
      <c r="AB44" s="1">
        <v>0.68</v>
      </c>
      <c r="AC44" s="1">
        <v>0</v>
      </c>
      <c r="AD44" s="1">
        <v>0</v>
      </c>
      <c r="AE44" s="1">
        <v>2</v>
      </c>
      <c r="AF44" s="1">
        <v>2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0.1</v>
      </c>
      <c r="BM44">
        <v>173034</v>
      </c>
      <c r="BN44">
        <v>3556.5</v>
      </c>
      <c r="BO44">
        <v>642.9</v>
      </c>
      <c r="BP44">
        <v>11.7633</v>
      </c>
      <c r="BQ44">
        <v>12.3689</v>
      </c>
      <c r="BR44">
        <v>0.0029</v>
      </c>
      <c r="BS44">
        <v>0.0229</v>
      </c>
      <c r="BT44">
        <v>9.3667</v>
      </c>
      <c r="BU44">
        <v>80.0833</v>
      </c>
      <c r="BV44">
        <v>37.775</v>
      </c>
      <c r="BW44">
        <v>17.25</v>
      </c>
      <c r="BX44">
        <v>33.6417</v>
      </c>
      <c r="BY44">
        <v>-78.1459</v>
      </c>
      <c r="BZ44">
        <v>133.3667</v>
      </c>
      <c r="CA44">
        <v>136.4917</v>
      </c>
      <c r="CB44">
        <f t="shared" si="0"/>
        <v>0.7862009482591102</v>
      </c>
      <c r="CC44">
        <v>0.1</v>
      </c>
      <c r="CD44">
        <f t="shared" si="4"/>
        <v>3.6269480548377825E-05</v>
      </c>
      <c r="CE44">
        <f t="shared" si="5"/>
        <v>3.6269480548377825E-05</v>
      </c>
    </row>
    <row r="45" spans="1:83" ht="12.75">
      <c r="A45" s="1">
        <v>19980800</v>
      </c>
      <c r="B45" s="1">
        <v>173723</v>
      </c>
      <c r="C45" s="1">
        <v>0.866525</v>
      </c>
      <c r="D45" s="1">
        <v>0.0623307</v>
      </c>
      <c r="E45" s="1">
        <v>0.0623307</v>
      </c>
      <c r="F45" s="1">
        <v>162.25</v>
      </c>
      <c r="G45" s="1">
        <v>1.01533E-06</v>
      </c>
      <c r="H45" s="1">
        <v>12</v>
      </c>
      <c r="I45" s="1">
        <v>127.479</v>
      </c>
      <c r="J45" s="1">
        <v>0.0623307</v>
      </c>
      <c r="K45" s="1">
        <v>0.0623307</v>
      </c>
      <c r="L45" s="1">
        <v>-999</v>
      </c>
      <c r="M45" s="1">
        <v>-999</v>
      </c>
      <c r="N45" s="1">
        <v>0</v>
      </c>
      <c r="O45" s="1">
        <v>3628.18</v>
      </c>
      <c r="P45" s="1">
        <v>-999</v>
      </c>
      <c r="Q45" s="1">
        <v>11.6139</v>
      </c>
      <c r="R45" s="1">
        <v>0</v>
      </c>
      <c r="S45" s="1">
        <v>-999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670.2</v>
      </c>
      <c r="AB45" s="1">
        <v>25.7769</v>
      </c>
      <c r="AC45" s="1">
        <v>0</v>
      </c>
      <c r="AD45" s="1">
        <v>0</v>
      </c>
      <c r="AE45" s="1">
        <v>1002</v>
      </c>
      <c r="AF45" s="1">
        <v>1002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0.1</v>
      </c>
      <c r="BM45">
        <v>173723</v>
      </c>
      <c r="BN45">
        <v>3639.5</v>
      </c>
      <c r="BO45">
        <v>642.8834</v>
      </c>
      <c r="BP45">
        <v>8.4312</v>
      </c>
      <c r="BQ45">
        <v>9.0046</v>
      </c>
      <c r="BR45">
        <v>0.0046</v>
      </c>
      <c r="BS45">
        <v>0.0239</v>
      </c>
      <c r="BT45">
        <v>9.875</v>
      </c>
      <c r="BU45">
        <v>104.5</v>
      </c>
      <c r="BV45">
        <v>38.4417</v>
      </c>
      <c r="BW45">
        <v>38.5333</v>
      </c>
      <c r="BX45">
        <v>33.9456</v>
      </c>
      <c r="BY45">
        <v>-78.5972</v>
      </c>
      <c r="BZ45">
        <v>166.7083</v>
      </c>
      <c r="CA45">
        <v>130.575</v>
      </c>
      <c r="CB45">
        <f t="shared" si="0"/>
        <v>0.7954836112385243</v>
      </c>
      <c r="CC45">
        <v>0.1</v>
      </c>
      <c r="CD45">
        <f t="shared" si="4"/>
        <v>0.07835573117962107</v>
      </c>
      <c r="CE45">
        <f t="shared" si="5"/>
        <v>0.07835573117962107</v>
      </c>
    </row>
    <row r="46" spans="1:83" ht="12.75">
      <c r="A46" s="1">
        <v>19980800</v>
      </c>
      <c r="B46" s="1">
        <v>173759</v>
      </c>
      <c r="C46" s="1">
        <v>0.307546</v>
      </c>
      <c r="D46" s="1">
        <v>0.0292788</v>
      </c>
      <c r="E46" s="1">
        <v>0.0292788</v>
      </c>
      <c r="F46" s="1">
        <v>36.9334</v>
      </c>
      <c r="G46" s="1">
        <v>3.18004E-07</v>
      </c>
      <c r="H46" s="1">
        <v>12</v>
      </c>
      <c r="I46" s="1">
        <v>132.126</v>
      </c>
      <c r="J46" s="1">
        <v>0.0292788</v>
      </c>
      <c r="K46" s="1">
        <v>0.0292788</v>
      </c>
      <c r="L46" s="1">
        <v>-999</v>
      </c>
      <c r="M46" s="1">
        <v>-999</v>
      </c>
      <c r="N46" s="1">
        <v>0</v>
      </c>
      <c r="O46" s="1">
        <v>3360.73</v>
      </c>
      <c r="P46" s="1">
        <v>-999</v>
      </c>
      <c r="Q46" s="1">
        <v>3.84543</v>
      </c>
      <c r="R46" s="1">
        <v>0</v>
      </c>
      <c r="S46" s="1">
        <v>-999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409.56</v>
      </c>
      <c r="AB46" s="1">
        <v>7.72755</v>
      </c>
      <c r="AC46" s="1">
        <v>0</v>
      </c>
      <c r="AD46" s="1">
        <v>0</v>
      </c>
      <c r="AE46" s="1">
        <v>1124</v>
      </c>
      <c r="AF46" s="1">
        <v>1124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0.1</v>
      </c>
      <c r="BM46">
        <v>173759</v>
      </c>
      <c r="BN46">
        <v>3640.4167</v>
      </c>
      <c r="BO46">
        <v>642.6168</v>
      </c>
      <c r="BP46">
        <v>8.3457</v>
      </c>
      <c r="BQ46">
        <v>8.9132</v>
      </c>
      <c r="BR46">
        <v>0.0049</v>
      </c>
      <c r="BS46">
        <v>0.0229</v>
      </c>
      <c r="BT46">
        <v>9.425</v>
      </c>
      <c r="BU46">
        <v>101.6667</v>
      </c>
      <c r="BV46">
        <v>31.1333</v>
      </c>
      <c r="BW46">
        <v>37.775</v>
      </c>
      <c r="BX46">
        <v>33.8988</v>
      </c>
      <c r="BY46">
        <v>-78.627</v>
      </c>
      <c r="BZ46">
        <v>166.7333</v>
      </c>
      <c r="CA46">
        <v>135.775</v>
      </c>
      <c r="CB46">
        <f t="shared" si="0"/>
        <v>0.7953952359860806</v>
      </c>
      <c r="CC46">
        <v>0.1</v>
      </c>
      <c r="CD46">
        <f t="shared" si="4"/>
        <v>0.03681037888503569</v>
      </c>
      <c r="CE46">
        <f t="shared" si="5"/>
        <v>0.03681037888503569</v>
      </c>
    </row>
    <row r="47" spans="1:83" ht="12.75">
      <c r="A47" s="1">
        <v>19980800</v>
      </c>
      <c r="B47" s="1">
        <v>173444</v>
      </c>
      <c r="C47" s="1">
        <v>0.000258232</v>
      </c>
      <c r="D47" s="1">
        <v>4.18098E-05</v>
      </c>
      <c r="E47" s="1">
        <v>4.18098E-05</v>
      </c>
      <c r="F47" s="1">
        <v>0.00640267</v>
      </c>
      <c r="G47" s="1">
        <v>2.181E-10</v>
      </c>
      <c r="H47" s="1">
        <v>12</v>
      </c>
      <c r="I47" s="1">
        <v>134.403</v>
      </c>
      <c r="J47" s="1">
        <v>4.18098E-05</v>
      </c>
      <c r="K47" s="1">
        <v>4.18098E-05</v>
      </c>
      <c r="L47" s="1">
        <v>-999</v>
      </c>
      <c r="M47" s="1">
        <v>-999</v>
      </c>
      <c r="N47" s="1">
        <v>0</v>
      </c>
      <c r="O47" s="1">
        <v>4015.3</v>
      </c>
      <c r="P47" s="1">
        <v>-999</v>
      </c>
      <c r="Q47" s="1">
        <v>0.000240275</v>
      </c>
      <c r="R47" s="1">
        <v>0</v>
      </c>
      <c r="S47" s="1">
        <v>-999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1.2</v>
      </c>
      <c r="AB47" s="1">
        <v>1.2</v>
      </c>
      <c r="AC47" s="1">
        <v>0</v>
      </c>
      <c r="AD47" s="1">
        <v>0</v>
      </c>
      <c r="AE47" s="1">
        <v>10</v>
      </c>
      <c r="AF47" s="1">
        <v>10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0.1</v>
      </c>
      <c r="BM47">
        <v>173444</v>
      </c>
      <c r="BN47">
        <v>3605.1667</v>
      </c>
      <c r="BO47">
        <v>642.9083</v>
      </c>
      <c r="BP47">
        <v>10.116</v>
      </c>
      <c r="BQ47">
        <v>10.6906</v>
      </c>
      <c r="BR47">
        <v>0.0038</v>
      </c>
      <c r="BS47">
        <v>0.0226</v>
      </c>
      <c r="BT47">
        <v>8.1333</v>
      </c>
      <c r="BU47">
        <v>82.5833</v>
      </c>
      <c r="BV47">
        <v>44.1583</v>
      </c>
      <c r="BW47">
        <v>28.5417</v>
      </c>
      <c r="BX47">
        <v>33.8492</v>
      </c>
      <c r="BY47">
        <v>-78.4071</v>
      </c>
      <c r="BZ47">
        <v>134.75</v>
      </c>
      <c r="CA47">
        <v>137.55</v>
      </c>
      <c r="CB47">
        <f t="shared" si="0"/>
        <v>0.7907830547846543</v>
      </c>
      <c r="CC47">
        <v>0.1083</v>
      </c>
      <c r="CD47">
        <f t="shared" si="4"/>
        <v>5.2871390891634154E-05</v>
      </c>
      <c r="CE47">
        <f t="shared" si="5"/>
        <v>5.2871390891634154E-05</v>
      </c>
    </row>
    <row r="48" spans="1:83" ht="12.75">
      <c r="A48" s="1">
        <v>19980800</v>
      </c>
      <c r="B48" s="1">
        <v>174104</v>
      </c>
      <c r="C48" s="1">
        <v>0.00605119</v>
      </c>
      <c r="D48" s="1">
        <v>0.000618686</v>
      </c>
      <c r="E48" s="1">
        <v>0.000618686</v>
      </c>
      <c r="F48" s="1">
        <v>0.414359</v>
      </c>
      <c r="G48" s="1">
        <v>5.51005E-09</v>
      </c>
      <c r="H48" s="1">
        <v>12</v>
      </c>
      <c r="I48" s="1">
        <v>127.099</v>
      </c>
      <c r="J48" s="1">
        <v>0.000618686</v>
      </c>
      <c r="K48" s="1">
        <v>0.000618686</v>
      </c>
      <c r="L48" s="1">
        <v>-999</v>
      </c>
      <c r="M48" s="1">
        <v>-999</v>
      </c>
      <c r="N48" s="1">
        <v>0</v>
      </c>
      <c r="O48" s="1">
        <v>4184.46</v>
      </c>
      <c r="P48" s="1">
        <v>-999</v>
      </c>
      <c r="Q48" s="1">
        <v>0.173935</v>
      </c>
      <c r="R48" s="1">
        <v>0</v>
      </c>
      <c r="S48" s="1">
        <v>-999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10.96</v>
      </c>
      <c r="AB48" s="1">
        <v>10.96</v>
      </c>
      <c r="AC48" s="1">
        <v>0</v>
      </c>
      <c r="AD48" s="1">
        <v>0</v>
      </c>
      <c r="AE48" s="1">
        <v>39</v>
      </c>
      <c r="AF48" s="1">
        <v>39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0.1</v>
      </c>
      <c r="BM48">
        <v>174104</v>
      </c>
      <c r="BN48">
        <v>3593.4167</v>
      </c>
      <c r="BO48">
        <v>643.1332</v>
      </c>
      <c r="BP48">
        <v>10.6159</v>
      </c>
      <c r="BQ48">
        <v>11.1829</v>
      </c>
      <c r="BR48">
        <v>0.0076</v>
      </c>
      <c r="BS48">
        <v>0.024</v>
      </c>
      <c r="BT48">
        <v>8.625</v>
      </c>
      <c r="BU48">
        <v>82.6667</v>
      </c>
      <c r="BV48">
        <v>32.475</v>
      </c>
      <c r="BW48">
        <v>25.6167</v>
      </c>
      <c r="BX48">
        <v>33.7586</v>
      </c>
      <c r="BY48">
        <v>-78.4298</v>
      </c>
      <c r="BZ48">
        <v>126.925</v>
      </c>
      <c r="CA48">
        <v>131.0833</v>
      </c>
      <c r="CB48">
        <f t="shared" si="0"/>
        <v>0.7896661520464411</v>
      </c>
      <c r="CC48">
        <v>0.1083</v>
      </c>
      <c r="CD48">
        <f t="shared" si="4"/>
        <v>0.0007834779272185577</v>
      </c>
      <c r="CE48">
        <f t="shared" si="5"/>
        <v>0.0007834779272185577</v>
      </c>
    </row>
    <row r="49" spans="1:83" ht="12.75">
      <c r="A49" s="1">
        <v>19980800</v>
      </c>
      <c r="B49" s="1">
        <v>174244</v>
      </c>
      <c r="C49" s="1">
        <v>0.000611736</v>
      </c>
      <c r="D49" s="1">
        <v>8.47582E-05</v>
      </c>
      <c r="E49" s="1">
        <v>8.47582E-05</v>
      </c>
      <c r="F49" s="1">
        <v>0.0204077</v>
      </c>
      <c r="G49" s="1">
        <v>5.48377E-10</v>
      </c>
      <c r="H49" s="1">
        <v>12</v>
      </c>
      <c r="I49" s="1">
        <v>125.961</v>
      </c>
      <c r="J49" s="1">
        <v>8.47582E-05</v>
      </c>
      <c r="K49" s="1">
        <v>8.47582E-05</v>
      </c>
      <c r="L49" s="1">
        <v>-999</v>
      </c>
      <c r="M49" s="1">
        <v>-999</v>
      </c>
      <c r="N49" s="1">
        <v>0</v>
      </c>
      <c r="O49" s="1">
        <v>4357.5</v>
      </c>
      <c r="P49" s="1">
        <v>-999</v>
      </c>
      <c r="Q49" s="1">
        <v>0.00335497</v>
      </c>
      <c r="R49" s="1">
        <v>0</v>
      </c>
      <c r="S49" s="1">
        <v>-999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1.88</v>
      </c>
      <c r="AB49" s="1">
        <v>1.88</v>
      </c>
      <c r="AC49" s="1">
        <v>0</v>
      </c>
      <c r="AD49" s="1">
        <v>0</v>
      </c>
      <c r="AE49" s="1">
        <v>9</v>
      </c>
      <c r="AF49" s="1">
        <v>9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0.1</v>
      </c>
      <c r="BM49">
        <v>174244</v>
      </c>
      <c r="BN49">
        <v>3572.8333</v>
      </c>
      <c r="BO49">
        <v>642.9666</v>
      </c>
      <c r="BP49">
        <v>9.7451</v>
      </c>
      <c r="BQ49">
        <v>10.2594</v>
      </c>
      <c r="BR49">
        <v>0.0038</v>
      </c>
      <c r="BS49">
        <v>0.024</v>
      </c>
      <c r="BT49">
        <v>8.5583</v>
      </c>
      <c r="BU49">
        <v>87.5833</v>
      </c>
      <c r="BV49">
        <v>27.5833</v>
      </c>
      <c r="BW49">
        <v>23.8917</v>
      </c>
      <c r="BX49">
        <v>33.7014</v>
      </c>
      <c r="BY49">
        <v>-78.3118</v>
      </c>
      <c r="BZ49">
        <v>127.9833</v>
      </c>
      <c r="CA49">
        <v>129.4</v>
      </c>
      <c r="CB49">
        <f t="shared" si="0"/>
        <v>0.7918916068180739</v>
      </c>
      <c r="CC49">
        <v>0.1167</v>
      </c>
      <c r="CD49">
        <f t="shared" si="4"/>
        <v>0.00010703257777989308</v>
      </c>
      <c r="CE49">
        <f t="shared" si="5"/>
        <v>0.00010703257777989308</v>
      </c>
    </row>
    <row r="50" spans="1:83" ht="12.75">
      <c r="A50" s="1">
        <v>19980800</v>
      </c>
      <c r="B50" s="1">
        <v>173421</v>
      </c>
      <c r="C50" s="1">
        <v>9.81742E-05</v>
      </c>
      <c r="D50" s="1">
        <v>1.59813E-05</v>
      </c>
      <c r="E50" s="1">
        <v>1.59813E-05</v>
      </c>
      <c r="F50" s="1">
        <v>0.00233395</v>
      </c>
      <c r="G50" s="1">
        <v>7.48798E-11</v>
      </c>
      <c r="H50" s="1">
        <v>12</v>
      </c>
      <c r="I50" s="1">
        <v>131.936</v>
      </c>
      <c r="J50" s="1">
        <v>1.59813E-05</v>
      </c>
      <c r="K50" s="1">
        <v>1.59813E-05</v>
      </c>
      <c r="L50" s="1">
        <v>-999</v>
      </c>
      <c r="M50" s="1">
        <v>-999</v>
      </c>
      <c r="N50" s="1">
        <v>0</v>
      </c>
      <c r="O50" s="1">
        <v>3870.16</v>
      </c>
      <c r="P50" s="1">
        <v>-999</v>
      </c>
      <c r="Q50" s="1">
        <v>0.000106626</v>
      </c>
      <c r="R50" s="1">
        <v>0</v>
      </c>
      <c r="S50" s="1">
        <v>-999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0.48</v>
      </c>
      <c r="AB50" s="1">
        <v>0.48</v>
      </c>
      <c r="AC50" s="1">
        <v>0</v>
      </c>
      <c r="AD50" s="1">
        <v>0</v>
      </c>
      <c r="AE50" s="1">
        <v>2</v>
      </c>
      <c r="AF50" s="1">
        <v>2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0.1</v>
      </c>
      <c r="BM50">
        <v>173421</v>
      </c>
      <c r="BN50">
        <v>3601.8333</v>
      </c>
      <c r="BO50">
        <v>642.9</v>
      </c>
      <c r="BP50">
        <v>10.0184</v>
      </c>
      <c r="BQ50">
        <v>10.5781</v>
      </c>
      <c r="BR50">
        <v>0.0044</v>
      </c>
      <c r="BS50">
        <v>0.0229</v>
      </c>
      <c r="BT50">
        <v>8</v>
      </c>
      <c r="BU50">
        <v>82.25</v>
      </c>
      <c r="BV50">
        <v>45.5</v>
      </c>
      <c r="BW50">
        <v>25.9667</v>
      </c>
      <c r="BX50">
        <v>33.8292</v>
      </c>
      <c r="BY50">
        <v>-78.3831</v>
      </c>
      <c r="BZ50">
        <v>134.5583</v>
      </c>
      <c r="CA50">
        <v>136.2583</v>
      </c>
      <c r="CB50">
        <f t="shared" si="0"/>
        <v>0.7910453927316312</v>
      </c>
      <c r="CC50">
        <v>0.125</v>
      </c>
      <c r="CD50">
        <f t="shared" si="4"/>
        <v>2.0202759723830145E-05</v>
      </c>
      <c r="CE50">
        <f t="shared" si="5"/>
        <v>2.0202759723830145E-05</v>
      </c>
    </row>
    <row r="51" spans="1:83" ht="12.75">
      <c r="A51" s="1">
        <v>19980800</v>
      </c>
      <c r="B51" s="1">
        <v>173545</v>
      </c>
      <c r="C51" s="1">
        <v>3.23468</v>
      </c>
      <c r="D51" s="1">
        <v>0.196185</v>
      </c>
      <c r="E51" s="1">
        <v>0.196185</v>
      </c>
      <c r="F51" s="1">
        <v>943.726</v>
      </c>
      <c r="G51" s="1">
        <v>4.84161E-06</v>
      </c>
      <c r="H51" s="1">
        <v>12</v>
      </c>
      <c r="I51" s="1">
        <v>130.134</v>
      </c>
      <c r="J51" s="1">
        <v>0.196185</v>
      </c>
      <c r="K51" s="1">
        <v>0.196185</v>
      </c>
      <c r="L51" s="1">
        <v>-999</v>
      </c>
      <c r="M51" s="1">
        <v>-999</v>
      </c>
      <c r="N51" s="1">
        <v>0</v>
      </c>
      <c r="O51" s="1">
        <v>3364.74</v>
      </c>
      <c r="P51" s="1">
        <v>-999</v>
      </c>
      <c r="Q51" s="1">
        <v>42.4226</v>
      </c>
      <c r="R51" s="1">
        <v>0</v>
      </c>
      <c r="S51" s="1">
        <v>-999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1610</v>
      </c>
      <c r="AB51" s="1">
        <v>28.75</v>
      </c>
      <c r="AC51" s="1">
        <v>0</v>
      </c>
      <c r="AD51" s="1">
        <v>0</v>
      </c>
      <c r="AE51" s="1">
        <v>1730</v>
      </c>
      <c r="AF51" s="1">
        <v>1730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0.1</v>
      </c>
      <c r="BM51">
        <v>173545</v>
      </c>
      <c r="BN51">
        <v>3603.25</v>
      </c>
      <c r="BO51">
        <v>643.025</v>
      </c>
      <c r="BP51">
        <v>9.3902</v>
      </c>
      <c r="BQ51">
        <v>9.9626</v>
      </c>
      <c r="BR51">
        <v>0.0026</v>
      </c>
      <c r="BS51">
        <v>0.0231</v>
      </c>
      <c r="BT51">
        <v>11.0333</v>
      </c>
      <c r="BU51">
        <v>105.5</v>
      </c>
      <c r="BV51">
        <v>48.95</v>
      </c>
      <c r="BW51">
        <v>29.4833</v>
      </c>
      <c r="BX51">
        <v>33.8992</v>
      </c>
      <c r="BY51">
        <v>-78.4721</v>
      </c>
      <c r="BZ51">
        <v>134.4583</v>
      </c>
      <c r="CA51">
        <v>134.5167</v>
      </c>
      <c r="CB51">
        <f t="shared" si="0"/>
        <v>0.7929582872285477</v>
      </c>
      <c r="CC51">
        <v>0.1583</v>
      </c>
      <c r="CD51">
        <f t="shared" si="4"/>
        <v>0.24740897870641115</v>
      </c>
      <c r="CE51">
        <f t="shared" si="5"/>
        <v>0.24740897870641115</v>
      </c>
    </row>
    <row r="52" spans="1:83" ht="12.75">
      <c r="A52" s="1">
        <v>19980800</v>
      </c>
      <c r="B52" s="1">
        <v>174217</v>
      </c>
      <c r="C52" s="1">
        <v>0.0013286</v>
      </c>
      <c r="D52" s="1">
        <v>0.000126468</v>
      </c>
      <c r="E52" s="1">
        <v>0.000126468</v>
      </c>
      <c r="F52" s="1">
        <v>0.0937754</v>
      </c>
      <c r="G52" s="1">
        <v>1.21424E-09</v>
      </c>
      <c r="H52" s="1">
        <v>12</v>
      </c>
      <c r="I52" s="1">
        <v>123.021</v>
      </c>
      <c r="J52" s="1">
        <v>0.000126468</v>
      </c>
      <c r="K52" s="1">
        <v>0.000126468</v>
      </c>
      <c r="L52" s="1">
        <v>-999</v>
      </c>
      <c r="M52" s="1">
        <v>-999</v>
      </c>
      <c r="N52" s="1">
        <v>0</v>
      </c>
      <c r="O52" s="1">
        <v>3884.52</v>
      </c>
      <c r="P52" s="1">
        <v>-999</v>
      </c>
      <c r="Q52" s="1">
        <v>0.0294844</v>
      </c>
      <c r="R52" s="1">
        <v>0</v>
      </c>
      <c r="S52" s="1">
        <v>-999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1.64</v>
      </c>
      <c r="AB52" s="1">
        <v>0.82</v>
      </c>
      <c r="AC52" s="1">
        <v>0</v>
      </c>
      <c r="AD52" s="1">
        <v>0</v>
      </c>
      <c r="AE52" s="1">
        <v>4</v>
      </c>
      <c r="AF52" s="1">
        <v>4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0.1</v>
      </c>
      <c r="BM52">
        <v>174217</v>
      </c>
      <c r="BN52">
        <v>3576.75</v>
      </c>
      <c r="BO52">
        <v>643.0333</v>
      </c>
      <c r="BP52">
        <v>9.7683</v>
      </c>
      <c r="BQ52">
        <v>10.2697</v>
      </c>
      <c r="BR52">
        <v>0.0039</v>
      </c>
      <c r="BS52">
        <v>0.0245</v>
      </c>
      <c r="BT52">
        <v>8.6583</v>
      </c>
      <c r="BU52">
        <v>88.3333</v>
      </c>
      <c r="BV52">
        <v>31.25</v>
      </c>
      <c r="BW52">
        <v>24.45</v>
      </c>
      <c r="BX52">
        <v>33.7169</v>
      </c>
      <c r="BY52">
        <v>-78.3436</v>
      </c>
      <c r="BZ52">
        <v>124.275</v>
      </c>
      <c r="CA52">
        <v>127.1417</v>
      </c>
      <c r="CB52">
        <f t="shared" si="0"/>
        <v>0.7919088144740074</v>
      </c>
      <c r="CC52">
        <v>0.1583</v>
      </c>
      <c r="CD52">
        <f t="shared" si="4"/>
        <v>0.00015970020498382902</v>
      </c>
      <c r="CE52">
        <f t="shared" si="5"/>
        <v>0.00015970020498382902</v>
      </c>
    </row>
    <row r="53" spans="1:83" ht="12.75">
      <c r="A53" s="1">
        <v>19980800</v>
      </c>
      <c r="B53" s="1">
        <v>174319</v>
      </c>
      <c r="C53" s="1">
        <v>0.00326552</v>
      </c>
      <c r="D53" s="1">
        <v>0.000317406</v>
      </c>
      <c r="E53" s="1">
        <v>0.000317406</v>
      </c>
      <c r="F53" s="1">
        <v>0.250705</v>
      </c>
      <c r="G53" s="1">
        <v>2.98629E-09</v>
      </c>
      <c r="H53" s="1">
        <v>12</v>
      </c>
      <c r="I53" s="1">
        <v>130.703</v>
      </c>
      <c r="J53" s="1">
        <v>0.000317406</v>
      </c>
      <c r="K53" s="1">
        <v>0.000317406</v>
      </c>
      <c r="L53" s="1">
        <v>-999</v>
      </c>
      <c r="M53" s="1">
        <v>-999</v>
      </c>
      <c r="N53" s="1">
        <v>0</v>
      </c>
      <c r="O53" s="1">
        <v>4053.12</v>
      </c>
      <c r="P53" s="1">
        <v>-999</v>
      </c>
      <c r="Q53" s="1">
        <v>0.0722552</v>
      </c>
      <c r="R53" s="1">
        <v>0</v>
      </c>
      <c r="S53" s="1">
        <v>-999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5.4</v>
      </c>
      <c r="AB53" s="1">
        <v>5.4</v>
      </c>
      <c r="AC53" s="1">
        <v>0</v>
      </c>
      <c r="AD53" s="1">
        <v>0</v>
      </c>
      <c r="AE53" s="1">
        <v>14</v>
      </c>
      <c r="AF53" s="1">
        <v>14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0.1</v>
      </c>
      <c r="BM53">
        <v>174319</v>
      </c>
      <c r="BN53">
        <v>3564.1667</v>
      </c>
      <c r="BO53">
        <v>643.0583</v>
      </c>
      <c r="BP53">
        <v>10.057</v>
      </c>
      <c r="BQ53">
        <v>10.6116</v>
      </c>
      <c r="BR53">
        <v>0.0039</v>
      </c>
      <c r="BS53">
        <v>0.0231</v>
      </c>
      <c r="BT53">
        <v>8.7583</v>
      </c>
      <c r="BU53">
        <v>86.6667</v>
      </c>
      <c r="BV53">
        <v>24.5583</v>
      </c>
      <c r="BW53">
        <v>22.5167</v>
      </c>
      <c r="BX53">
        <v>33.6812</v>
      </c>
      <c r="BY53">
        <v>-78.2686</v>
      </c>
      <c r="BZ53">
        <v>134.6833</v>
      </c>
      <c r="CA53">
        <v>134.55</v>
      </c>
      <c r="CB53">
        <f t="shared" si="0"/>
        <v>0.7911323311649373</v>
      </c>
      <c r="CC53">
        <v>0.1583</v>
      </c>
      <c r="CD53">
        <f t="shared" si="4"/>
        <v>0.00040120468788403793</v>
      </c>
      <c r="CE53">
        <f t="shared" si="5"/>
        <v>0.00040120468788403793</v>
      </c>
    </row>
    <row r="54" spans="1:83" ht="12.75">
      <c r="A54" s="1">
        <v>19980800</v>
      </c>
      <c r="B54" s="1">
        <v>174229</v>
      </c>
      <c r="C54" s="1">
        <v>0.00187909</v>
      </c>
      <c r="D54" s="1">
        <v>0.000213272</v>
      </c>
      <c r="E54" s="1">
        <v>0.000213272</v>
      </c>
      <c r="F54" s="1">
        <v>0.0984387</v>
      </c>
      <c r="G54" s="1">
        <v>1.69044E-09</v>
      </c>
      <c r="H54" s="1">
        <v>12</v>
      </c>
      <c r="I54" s="1">
        <v>124.348</v>
      </c>
      <c r="J54" s="1">
        <v>0.000213272</v>
      </c>
      <c r="K54" s="1">
        <v>0.000213272</v>
      </c>
      <c r="L54" s="1">
        <v>-999</v>
      </c>
      <c r="M54" s="1">
        <v>-999</v>
      </c>
      <c r="N54" s="1">
        <v>0</v>
      </c>
      <c r="O54" s="1">
        <v>3902.65</v>
      </c>
      <c r="P54" s="1">
        <v>-999</v>
      </c>
      <c r="Q54" s="1">
        <v>0.0288128</v>
      </c>
      <c r="R54" s="1">
        <v>0</v>
      </c>
      <c r="S54" s="1">
        <v>-999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3.72</v>
      </c>
      <c r="AB54" s="1">
        <v>3.72</v>
      </c>
      <c r="AC54" s="1">
        <v>0</v>
      </c>
      <c r="AD54" s="1">
        <v>0</v>
      </c>
      <c r="AE54" s="1">
        <v>15</v>
      </c>
      <c r="AF54" s="1">
        <v>15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0.1</v>
      </c>
      <c r="BM54">
        <v>174229</v>
      </c>
      <c r="BN54">
        <v>3575.25</v>
      </c>
      <c r="BO54">
        <v>643</v>
      </c>
      <c r="BP54">
        <v>9.9233</v>
      </c>
      <c r="BQ54">
        <v>10.4339</v>
      </c>
      <c r="BR54">
        <v>0.0036</v>
      </c>
      <c r="BS54">
        <v>0.0244</v>
      </c>
      <c r="BT54">
        <v>8.2333</v>
      </c>
      <c r="BU54">
        <v>84.75</v>
      </c>
      <c r="BV54">
        <v>29.5333</v>
      </c>
      <c r="BW54">
        <v>23.8</v>
      </c>
      <c r="BX54">
        <v>33.7103</v>
      </c>
      <c r="BY54">
        <v>-78.3297</v>
      </c>
      <c r="BZ54">
        <v>125.4083</v>
      </c>
      <c r="CA54">
        <v>127.55</v>
      </c>
      <c r="CB54">
        <f t="shared" si="0"/>
        <v>0.7914342239428815</v>
      </c>
      <c r="CC54">
        <v>0.1833</v>
      </c>
      <c r="CD54">
        <f t="shared" si="4"/>
        <v>0.00026947533168011196</v>
      </c>
      <c r="CE54">
        <f t="shared" si="5"/>
        <v>0.00026947533168011196</v>
      </c>
    </row>
    <row r="55" spans="1:83" ht="12.75">
      <c r="A55" s="1">
        <v>19980800</v>
      </c>
      <c r="B55" s="1">
        <v>174039</v>
      </c>
      <c r="C55" s="1">
        <v>0.000410297</v>
      </c>
      <c r="D55" s="1">
        <v>6.14373E-05</v>
      </c>
      <c r="E55" s="1">
        <v>6.14373E-05</v>
      </c>
      <c r="F55" s="1">
        <v>0.0106923</v>
      </c>
      <c r="G55" s="1">
        <v>3.6946E-10</v>
      </c>
      <c r="H55" s="1">
        <v>12</v>
      </c>
      <c r="I55" s="1">
        <v>126.72</v>
      </c>
      <c r="J55" s="1">
        <v>6.14373E-05</v>
      </c>
      <c r="K55" s="1">
        <v>6.14373E-05</v>
      </c>
      <c r="L55" s="1">
        <v>-999</v>
      </c>
      <c r="M55" s="1">
        <v>-999</v>
      </c>
      <c r="N55" s="1">
        <v>0</v>
      </c>
      <c r="O55" s="1">
        <v>3883.06</v>
      </c>
      <c r="P55" s="1">
        <v>-999</v>
      </c>
      <c r="Q55" s="1">
        <v>0.000222158</v>
      </c>
      <c r="R55" s="1">
        <v>0</v>
      </c>
      <c r="S55" s="1">
        <v>-999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1.08</v>
      </c>
      <c r="AB55" s="1">
        <v>0.54</v>
      </c>
      <c r="AC55" s="1">
        <v>0</v>
      </c>
      <c r="AD55" s="1">
        <v>0</v>
      </c>
      <c r="AE55" s="1">
        <v>5</v>
      </c>
      <c r="AF55" s="1">
        <v>5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0.1</v>
      </c>
      <c r="BM55">
        <v>174039</v>
      </c>
      <c r="BN55">
        <v>3598.5</v>
      </c>
      <c r="BO55">
        <v>643.0834</v>
      </c>
      <c r="BP55">
        <v>10.3184</v>
      </c>
      <c r="BQ55">
        <v>10.8761</v>
      </c>
      <c r="BR55">
        <v>0.0104</v>
      </c>
      <c r="BS55">
        <v>0.0244</v>
      </c>
      <c r="BT55">
        <v>7.725</v>
      </c>
      <c r="BU55">
        <v>79.4167</v>
      </c>
      <c r="BV55">
        <v>30.05</v>
      </c>
      <c r="BW55">
        <v>25.975</v>
      </c>
      <c r="BX55">
        <v>33.7719</v>
      </c>
      <c r="BY55">
        <v>-78.4599</v>
      </c>
      <c r="BZ55">
        <v>127.0917</v>
      </c>
      <c r="CA55">
        <v>130.0833</v>
      </c>
      <c r="CB55">
        <f t="shared" si="0"/>
        <v>0.7904336664809006</v>
      </c>
      <c r="CC55">
        <v>0.225</v>
      </c>
      <c r="CD55">
        <f t="shared" si="4"/>
        <v>7.772606684824768E-05</v>
      </c>
      <c r="CE55">
        <f t="shared" si="5"/>
        <v>7.772606684824768E-05</v>
      </c>
    </row>
    <row r="56" spans="1:83" ht="12.75">
      <c r="A56" s="1">
        <v>19980800</v>
      </c>
      <c r="B56" s="1">
        <v>173509</v>
      </c>
      <c r="C56" s="1">
        <v>0.0546846</v>
      </c>
      <c r="D56" s="1">
        <v>0.00673865</v>
      </c>
      <c r="E56" s="1">
        <v>0.00673865</v>
      </c>
      <c r="F56" s="1">
        <v>2.68843</v>
      </c>
      <c r="G56" s="1">
        <v>4.76651E-08</v>
      </c>
      <c r="H56" s="1">
        <v>12</v>
      </c>
      <c r="I56" s="1">
        <v>132.885</v>
      </c>
      <c r="J56" s="1">
        <v>0.00673865</v>
      </c>
      <c r="K56" s="1">
        <v>0.00673865</v>
      </c>
      <c r="L56" s="1">
        <v>-999</v>
      </c>
      <c r="M56" s="1">
        <v>-999</v>
      </c>
      <c r="N56" s="1">
        <v>0</v>
      </c>
      <c r="O56" s="1">
        <v>3257.55</v>
      </c>
      <c r="P56" s="1">
        <v>-999</v>
      </c>
      <c r="Q56" s="1">
        <v>0.544388</v>
      </c>
      <c r="R56" s="1">
        <v>0</v>
      </c>
      <c r="S56" s="1">
        <v>-999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111.88</v>
      </c>
      <c r="AB56" s="1">
        <v>4.86435</v>
      </c>
      <c r="AC56" s="1">
        <v>0</v>
      </c>
      <c r="AD56" s="1">
        <v>0</v>
      </c>
      <c r="AE56" s="1">
        <v>418</v>
      </c>
      <c r="AF56" s="1">
        <v>418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0.1</v>
      </c>
      <c r="BM56">
        <v>173509</v>
      </c>
      <c r="BN56">
        <v>3612.6667</v>
      </c>
      <c r="BO56">
        <v>642.8749</v>
      </c>
      <c r="BP56">
        <v>9.7095</v>
      </c>
      <c r="BQ56">
        <v>10.2922</v>
      </c>
      <c r="BR56">
        <v>0.0012</v>
      </c>
      <c r="BS56">
        <v>0.0227</v>
      </c>
      <c r="BT56">
        <v>9.9167</v>
      </c>
      <c r="BU56">
        <v>95.8333</v>
      </c>
      <c r="BV56">
        <v>43.4333</v>
      </c>
      <c r="BW56">
        <v>29.4333</v>
      </c>
      <c r="BX56">
        <v>33.8692</v>
      </c>
      <c r="BY56">
        <v>-78.4338</v>
      </c>
      <c r="BZ56">
        <v>134.6083</v>
      </c>
      <c r="CA56">
        <v>137.4</v>
      </c>
      <c r="CB56">
        <f t="shared" si="0"/>
        <v>0.7918783148996822</v>
      </c>
      <c r="CC56">
        <v>0.3333</v>
      </c>
      <c r="CD56">
        <f t="shared" si="4"/>
        <v>0.008509703919413015</v>
      </c>
      <c r="CE56">
        <f t="shared" si="5"/>
        <v>0.008509703919413015</v>
      </c>
    </row>
    <row r="57" spans="1:83" ht="12.75">
      <c r="A57" s="1">
        <v>19980800</v>
      </c>
      <c r="B57" s="1">
        <v>174459</v>
      </c>
      <c r="C57" s="1">
        <v>0.00132297</v>
      </c>
      <c r="D57" s="1">
        <v>0.000133958</v>
      </c>
      <c r="E57" s="1">
        <v>0.000133958</v>
      </c>
      <c r="F57" s="1">
        <v>0.0883288</v>
      </c>
      <c r="G57" s="1">
        <v>1.18162E-09</v>
      </c>
      <c r="H57" s="1">
        <v>12</v>
      </c>
      <c r="I57" s="1">
        <v>131.936</v>
      </c>
      <c r="J57" s="1">
        <v>0.000133958</v>
      </c>
      <c r="K57" s="1">
        <v>0.000133958</v>
      </c>
      <c r="L57" s="1">
        <v>-999</v>
      </c>
      <c r="M57" s="1">
        <v>-999</v>
      </c>
      <c r="N57" s="1">
        <v>0</v>
      </c>
      <c r="O57" s="1">
        <v>4234.57</v>
      </c>
      <c r="P57" s="1">
        <v>-999</v>
      </c>
      <c r="Q57" s="1">
        <v>0.0219975</v>
      </c>
      <c r="R57" s="1">
        <v>0</v>
      </c>
      <c r="S57" s="1">
        <v>-999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2.24</v>
      </c>
      <c r="AB57" s="1">
        <v>2.24</v>
      </c>
      <c r="AC57" s="1">
        <v>0</v>
      </c>
      <c r="AD57" s="1">
        <v>0</v>
      </c>
      <c r="AE57" s="1">
        <v>7</v>
      </c>
      <c r="AF57" s="1">
        <v>7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0.1</v>
      </c>
      <c r="BM57">
        <v>174459</v>
      </c>
      <c r="BN57">
        <v>3543.9167</v>
      </c>
      <c r="BO57">
        <v>642.9666</v>
      </c>
      <c r="BP57">
        <v>11.6376</v>
      </c>
      <c r="BQ57">
        <v>12.2427</v>
      </c>
      <c r="BR57">
        <v>0.005</v>
      </c>
      <c r="BS57">
        <v>0.0228</v>
      </c>
      <c r="BT57">
        <v>9.65</v>
      </c>
      <c r="BU57">
        <v>82.5</v>
      </c>
      <c r="BV57">
        <v>21.1917</v>
      </c>
      <c r="BW57">
        <v>14.7417</v>
      </c>
      <c r="BX57">
        <v>33.6346</v>
      </c>
      <c r="BY57">
        <v>-78.1339</v>
      </c>
      <c r="BZ57">
        <v>134.6333</v>
      </c>
      <c r="CA57">
        <v>135.8417</v>
      </c>
      <c r="CB57">
        <f t="shared" si="0"/>
        <v>0.7866294316245215</v>
      </c>
      <c r="CC57">
        <v>0.35</v>
      </c>
      <c r="CD57">
        <f t="shared" si="4"/>
        <v>0.00017029365367547244</v>
      </c>
      <c r="CE57">
        <f t="shared" si="5"/>
        <v>0.00017029365367547244</v>
      </c>
    </row>
    <row r="58" spans="1:83" ht="12.75">
      <c r="A58" s="1">
        <v>19980800</v>
      </c>
      <c r="B58" s="1">
        <v>173240</v>
      </c>
      <c r="C58" s="1">
        <v>0.00160404</v>
      </c>
      <c r="D58" s="1">
        <v>0.000185853</v>
      </c>
      <c r="E58" s="1">
        <v>0.000185853</v>
      </c>
      <c r="F58" s="1">
        <v>0.0842795</v>
      </c>
      <c r="G58" s="1">
        <v>1.40409E-09</v>
      </c>
      <c r="H58" s="1">
        <v>12</v>
      </c>
      <c r="I58" s="1">
        <v>131.083</v>
      </c>
      <c r="J58" s="1">
        <v>0.000185853</v>
      </c>
      <c r="K58" s="1">
        <v>0.000185853</v>
      </c>
      <c r="L58" s="1">
        <v>-999</v>
      </c>
      <c r="M58" s="1">
        <v>-999</v>
      </c>
      <c r="N58" s="1">
        <v>0</v>
      </c>
      <c r="O58" s="1">
        <v>4022.02</v>
      </c>
      <c r="P58" s="1">
        <v>-999</v>
      </c>
      <c r="Q58" s="1">
        <v>0.0396311</v>
      </c>
      <c r="R58" s="1">
        <v>0</v>
      </c>
      <c r="S58" s="1">
        <v>-999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3.4</v>
      </c>
      <c r="AB58" s="1">
        <v>3.4</v>
      </c>
      <c r="AC58" s="1">
        <v>0</v>
      </c>
      <c r="AD58" s="1">
        <v>0</v>
      </c>
      <c r="AE58" s="1">
        <v>16</v>
      </c>
      <c r="AF58" s="1">
        <v>16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0.1</v>
      </c>
      <c r="BM58">
        <v>173240</v>
      </c>
      <c r="BN58">
        <v>3579.75</v>
      </c>
      <c r="BO58">
        <v>642.8916</v>
      </c>
      <c r="BP58">
        <v>10.7946</v>
      </c>
      <c r="BQ58">
        <v>11.3772</v>
      </c>
      <c r="BR58">
        <v>0.0045</v>
      </c>
      <c r="BS58">
        <v>0.0232</v>
      </c>
      <c r="BT58">
        <v>8.3833</v>
      </c>
      <c r="BU58">
        <v>80.25</v>
      </c>
      <c r="BV58">
        <v>45.5083</v>
      </c>
      <c r="BW58">
        <v>23.2667</v>
      </c>
      <c r="BX58">
        <v>33.7475</v>
      </c>
      <c r="BY58">
        <v>-78.2757</v>
      </c>
      <c r="BZ58">
        <v>134.1167</v>
      </c>
      <c r="CA58">
        <v>135.0417</v>
      </c>
      <c r="CB58">
        <f t="shared" si="0"/>
        <v>0.7888727346267561</v>
      </c>
      <c r="CC58">
        <v>0.3667</v>
      </c>
      <c r="CD58">
        <f t="shared" si="4"/>
        <v>0.00023559313415481866</v>
      </c>
      <c r="CE58">
        <f t="shared" si="5"/>
        <v>0.00023559313415481866</v>
      </c>
    </row>
    <row r="59" spans="1:83" ht="12.75">
      <c r="A59" s="1">
        <v>19980800</v>
      </c>
      <c r="B59" s="1">
        <v>174128</v>
      </c>
      <c r="C59" s="1">
        <v>0.000166045</v>
      </c>
      <c r="D59" s="1">
        <v>2.48634E-05</v>
      </c>
      <c r="E59" s="1">
        <v>2.48634E-05</v>
      </c>
      <c r="F59" s="1">
        <v>0.00432713</v>
      </c>
      <c r="G59" s="1">
        <v>1.49519E-10</v>
      </c>
      <c r="H59" s="1">
        <v>12</v>
      </c>
      <c r="I59" s="1">
        <v>124.443</v>
      </c>
      <c r="J59" s="1">
        <v>2.48634E-05</v>
      </c>
      <c r="K59" s="1">
        <v>2.48634E-05</v>
      </c>
      <c r="L59" s="1">
        <v>-999</v>
      </c>
      <c r="M59" s="1">
        <v>-999</v>
      </c>
      <c r="N59" s="1">
        <v>0</v>
      </c>
      <c r="O59" s="1">
        <v>3838</v>
      </c>
      <c r="P59" s="1">
        <v>-999</v>
      </c>
      <c r="Q59" s="1">
        <v>0.000115654</v>
      </c>
      <c r="R59" s="1">
        <v>0</v>
      </c>
      <c r="S59" s="1">
        <v>-999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0.48</v>
      </c>
      <c r="AB59" s="1">
        <v>0.48</v>
      </c>
      <c r="AC59" s="1">
        <v>0</v>
      </c>
      <c r="AD59" s="1">
        <v>0</v>
      </c>
      <c r="AE59" s="1">
        <v>2</v>
      </c>
      <c r="AF59" s="1">
        <v>2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0.1</v>
      </c>
      <c r="BM59">
        <v>174128</v>
      </c>
      <c r="BN59">
        <v>3588.5</v>
      </c>
      <c r="BO59">
        <v>643</v>
      </c>
      <c r="BP59">
        <v>10.2014</v>
      </c>
      <c r="BQ59">
        <v>10.7211</v>
      </c>
      <c r="BR59">
        <v>0.0049</v>
      </c>
      <c r="BS59">
        <v>0.0244</v>
      </c>
      <c r="BT59">
        <v>7.1417</v>
      </c>
      <c r="BU59">
        <v>77.0833</v>
      </c>
      <c r="BV59">
        <v>28.6417</v>
      </c>
      <c r="BW59">
        <v>24.5167</v>
      </c>
      <c r="BX59">
        <v>33.7447</v>
      </c>
      <c r="BY59">
        <v>-78.4013</v>
      </c>
      <c r="BZ59">
        <v>126.2333</v>
      </c>
      <c r="CA59">
        <v>128.025</v>
      </c>
      <c r="CB59">
        <f t="shared" si="0"/>
        <v>0.7906574849174584</v>
      </c>
      <c r="CC59">
        <v>0.3917</v>
      </c>
      <c r="CD59">
        <f t="shared" si="4"/>
        <v>3.144648659412317E-05</v>
      </c>
      <c r="CE59">
        <f t="shared" si="5"/>
        <v>3.144648659412317E-05</v>
      </c>
    </row>
    <row r="60" spans="1:83" ht="12.75">
      <c r="A60" s="1">
        <v>19980800</v>
      </c>
      <c r="B60" s="1">
        <v>173409</v>
      </c>
      <c r="C60" s="1">
        <v>0.000214809</v>
      </c>
      <c r="D60" s="1">
        <v>3.32974E-05</v>
      </c>
      <c r="E60" s="1">
        <v>3.32974E-05</v>
      </c>
      <c r="F60" s="1">
        <v>0.00553234</v>
      </c>
      <c r="G60" s="1">
        <v>1.93025E-10</v>
      </c>
      <c r="H60" s="1">
        <v>12</v>
      </c>
      <c r="I60" s="1">
        <v>131.652</v>
      </c>
      <c r="J60" s="1">
        <v>3.32974E-05</v>
      </c>
      <c r="K60" s="1">
        <v>3.32974E-05</v>
      </c>
      <c r="L60" s="1">
        <v>-999</v>
      </c>
      <c r="M60" s="1">
        <v>-999</v>
      </c>
      <c r="N60" s="1">
        <v>0</v>
      </c>
      <c r="O60" s="1">
        <v>4511.09</v>
      </c>
      <c r="P60" s="1">
        <v>-999</v>
      </c>
      <c r="Q60" s="1">
        <v>9.78403E-05</v>
      </c>
      <c r="R60" s="1">
        <v>0</v>
      </c>
      <c r="S60" s="1">
        <v>-999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0.84</v>
      </c>
      <c r="AB60" s="1">
        <v>0.42</v>
      </c>
      <c r="AC60" s="1">
        <v>0</v>
      </c>
      <c r="AD60" s="1">
        <v>0</v>
      </c>
      <c r="AE60" s="1">
        <v>7</v>
      </c>
      <c r="AF60" s="1">
        <v>7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0.1</v>
      </c>
      <c r="BM60">
        <v>173409</v>
      </c>
      <c r="BN60">
        <v>3603</v>
      </c>
      <c r="BO60">
        <v>642.6334</v>
      </c>
      <c r="BP60">
        <v>10.6691</v>
      </c>
      <c r="BQ60">
        <v>11.2523</v>
      </c>
      <c r="BR60">
        <v>0.0041</v>
      </c>
      <c r="BS60">
        <v>0.0231</v>
      </c>
      <c r="BT60">
        <v>8.1083</v>
      </c>
      <c r="BU60">
        <v>79.3333</v>
      </c>
      <c r="BV60">
        <v>44.7417</v>
      </c>
      <c r="BW60">
        <v>26.3083</v>
      </c>
      <c r="BX60">
        <v>33.8194</v>
      </c>
      <c r="BY60">
        <v>-78.3707</v>
      </c>
      <c r="BZ60">
        <v>133.575</v>
      </c>
      <c r="CA60">
        <v>135.5917</v>
      </c>
      <c r="CB60">
        <f t="shared" si="0"/>
        <v>0.7889045790408815</v>
      </c>
      <c r="CC60">
        <v>0.525</v>
      </c>
      <c r="CD60">
        <f t="shared" si="4"/>
        <v>4.220713237649303E-05</v>
      </c>
      <c r="CE60">
        <f t="shared" si="5"/>
        <v>4.220713237649303E-05</v>
      </c>
    </row>
    <row r="61" spans="1:83" ht="12.75">
      <c r="A61" s="1">
        <v>19980800</v>
      </c>
      <c r="B61" s="1">
        <v>173823</v>
      </c>
      <c r="C61" s="1">
        <v>1.26331</v>
      </c>
      <c r="D61" s="1">
        <v>0.0885271</v>
      </c>
      <c r="E61" s="1">
        <v>0.0885271</v>
      </c>
      <c r="F61" s="1">
        <v>266.93</v>
      </c>
      <c r="G61" s="1">
        <v>1.57853E-06</v>
      </c>
      <c r="H61" s="1">
        <v>12</v>
      </c>
      <c r="I61" s="1">
        <v>130.324</v>
      </c>
      <c r="J61" s="1">
        <v>0.0885271</v>
      </c>
      <c r="K61" s="1">
        <v>0.0885271</v>
      </c>
      <c r="L61" s="1">
        <v>-999</v>
      </c>
      <c r="M61" s="1">
        <v>-999</v>
      </c>
      <c r="N61" s="1">
        <v>0</v>
      </c>
      <c r="O61" s="1">
        <v>3306.37</v>
      </c>
      <c r="P61" s="1">
        <v>-999</v>
      </c>
      <c r="Q61" s="1">
        <v>16.551</v>
      </c>
      <c r="R61" s="1">
        <v>0</v>
      </c>
      <c r="S61" s="1">
        <v>-999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847.04</v>
      </c>
      <c r="AB61" s="1">
        <v>13.4451</v>
      </c>
      <c r="AC61" s="1">
        <v>0</v>
      </c>
      <c r="AD61" s="1">
        <v>0</v>
      </c>
      <c r="AE61" s="1">
        <v>1203</v>
      </c>
      <c r="AF61" s="1">
        <v>1203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0.1</v>
      </c>
      <c r="BM61">
        <v>173823</v>
      </c>
      <c r="BN61">
        <v>3622.6667</v>
      </c>
      <c r="BO61">
        <v>643.2583</v>
      </c>
      <c r="BP61">
        <v>8.6843</v>
      </c>
      <c r="BQ61">
        <v>9.2667</v>
      </c>
      <c r="BR61">
        <v>0.0061</v>
      </c>
      <c r="BS61">
        <v>0.0234</v>
      </c>
      <c r="BT61">
        <v>9.6417</v>
      </c>
      <c r="BU61">
        <v>100.8333</v>
      </c>
      <c r="BV61">
        <v>29.625</v>
      </c>
      <c r="BW61">
        <v>39.1417</v>
      </c>
      <c r="BX61">
        <v>33.8671</v>
      </c>
      <c r="BY61">
        <v>-78.6146</v>
      </c>
      <c r="BZ61">
        <v>143.85</v>
      </c>
      <c r="CA61">
        <v>134.1583</v>
      </c>
      <c r="CB61">
        <f t="shared" si="0"/>
        <v>0.7952327290163039</v>
      </c>
      <c r="CC61">
        <v>0.525</v>
      </c>
      <c r="CD61">
        <f t="shared" si="4"/>
        <v>0.11132225419030133</v>
      </c>
      <c r="CE61">
        <f t="shared" si="5"/>
        <v>0.11132225419030133</v>
      </c>
    </row>
    <row r="62" spans="1:83" ht="12.75">
      <c r="A62" s="1">
        <v>19980800</v>
      </c>
      <c r="B62" s="1">
        <v>173747</v>
      </c>
      <c r="C62" s="1">
        <v>0.291788</v>
      </c>
      <c r="D62" s="1">
        <v>0.0229363</v>
      </c>
      <c r="E62" s="1">
        <v>0.0229363</v>
      </c>
      <c r="F62" s="1">
        <v>81.5443</v>
      </c>
      <c r="G62" s="1">
        <v>4.75105E-07</v>
      </c>
      <c r="H62" s="1">
        <v>12</v>
      </c>
      <c r="I62" s="1">
        <v>130.419</v>
      </c>
      <c r="J62" s="1">
        <v>0.0229363</v>
      </c>
      <c r="K62" s="1">
        <v>0.0229363</v>
      </c>
      <c r="L62" s="1">
        <v>-999</v>
      </c>
      <c r="M62" s="1">
        <v>-999</v>
      </c>
      <c r="N62" s="1">
        <v>0</v>
      </c>
      <c r="O62" s="1">
        <v>3423.07</v>
      </c>
      <c r="P62" s="1">
        <v>-999</v>
      </c>
      <c r="Q62" s="1">
        <v>3.53574</v>
      </c>
      <c r="R62" s="1">
        <v>0</v>
      </c>
      <c r="S62" s="1">
        <v>-999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286.68</v>
      </c>
      <c r="AB62" s="1">
        <v>22.0523</v>
      </c>
      <c r="AC62" s="1">
        <v>0</v>
      </c>
      <c r="AD62" s="1">
        <v>0</v>
      </c>
      <c r="AE62" s="1">
        <v>775</v>
      </c>
      <c r="AF62" s="1">
        <v>775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0.1</v>
      </c>
      <c r="BM62">
        <v>173747</v>
      </c>
      <c r="BN62">
        <v>3643.3333</v>
      </c>
      <c r="BO62">
        <v>642.9083</v>
      </c>
      <c r="BP62">
        <v>8.3436</v>
      </c>
      <c r="BQ62">
        <v>8.8938</v>
      </c>
      <c r="BR62">
        <v>0.0021</v>
      </c>
      <c r="BS62">
        <v>0.0233</v>
      </c>
      <c r="BT62">
        <v>9.45</v>
      </c>
      <c r="BU62">
        <v>102.25</v>
      </c>
      <c r="BV62">
        <v>33.8917</v>
      </c>
      <c r="BW62">
        <v>38.95</v>
      </c>
      <c r="BX62">
        <v>33.9168</v>
      </c>
      <c r="BY62">
        <v>-78.6236</v>
      </c>
      <c r="BZ62">
        <v>170.9667</v>
      </c>
      <c r="CA62">
        <v>133.8417</v>
      </c>
      <c r="CB62">
        <f t="shared" si="0"/>
        <v>0.7957619747213808</v>
      </c>
      <c r="CC62">
        <v>0.55</v>
      </c>
      <c r="CD62">
        <f t="shared" si="4"/>
        <v>0.028823066103442124</v>
      </c>
      <c r="CE62">
        <f t="shared" si="5"/>
        <v>0.028823066103442124</v>
      </c>
    </row>
    <row r="63" spans="1:83" ht="12.75">
      <c r="A63" s="1">
        <v>19980800</v>
      </c>
      <c r="B63" s="1">
        <v>174140</v>
      </c>
      <c r="C63" s="1">
        <v>0.000558844</v>
      </c>
      <c r="D63" s="1">
        <v>7.8849E-05</v>
      </c>
      <c r="E63" s="1">
        <v>7.8849E-05</v>
      </c>
      <c r="F63" s="1">
        <v>0.0191419</v>
      </c>
      <c r="G63" s="1">
        <v>4.71666E-10</v>
      </c>
      <c r="H63" s="1">
        <v>12</v>
      </c>
      <c r="I63" s="1">
        <v>126.245</v>
      </c>
      <c r="J63" s="1">
        <v>7.8849E-05</v>
      </c>
      <c r="K63" s="1">
        <v>7.8849E-05</v>
      </c>
      <c r="L63" s="1">
        <v>-999</v>
      </c>
      <c r="M63" s="1">
        <v>-999</v>
      </c>
      <c r="N63" s="1">
        <v>0</v>
      </c>
      <c r="O63" s="1">
        <v>3854.82</v>
      </c>
      <c r="P63" s="1">
        <v>-999</v>
      </c>
      <c r="Q63" s="1">
        <v>0.00788417</v>
      </c>
      <c r="R63" s="1">
        <v>0</v>
      </c>
      <c r="S63" s="1">
        <v>-999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2.04</v>
      </c>
      <c r="AB63" s="1">
        <v>1.02</v>
      </c>
      <c r="AC63" s="1">
        <v>0</v>
      </c>
      <c r="AD63" s="1">
        <v>0</v>
      </c>
      <c r="AE63" s="1">
        <v>10</v>
      </c>
      <c r="AF63" s="1">
        <v>10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0.1</v>
      </c>
      <c r="BM63">
        <v>174140</v>
      </c>
      <c r="BN63">
        <v>3586.1667</v>
      </c>
      <c r="BO63">
        <v>643.025</v>
      </c>
      <c r="BP63">
        <v>10.4138</v>
      </c>
      <c r="BQ63">
        <v>10.9599</v>
      </c>
      <c r="BR63">
        <v>0.005</v>
      </c>
      <c r="BS63">
        <v>0.0241</v>
      </c>
      <c r="BT63">
        <v>7.35</v>
      </c>
      <c r="BU63">
        <v>77</v>
      </c>
      <c r="BV63">
        <v>32.7917</v>
      </c>
      <c r="BW63">
        <v>24.875</v>
      </c>
      <c r="BX63">
        <v>33.7381</v>
      </c>
      <c r="BY63">
        <v>-78.3869</v>
      </c>
      <c r="BZ63">
        <v>126.1167</v>
      </c>
      <c r="CA63">
        <v>129.6917</v>
      </c>
      <c r="CB63">
        <f t="shared" si="0"/>
        <v>0.7900959914071173</v>
      </c>
      <c r="CC63">
        <v>0.5833</v>
      </c>
      <c r="CD63">
        <f t="shared" si="4"/>
        <v>9.979673464685511E-05</v>
      </c>
      <c r="CE63">
        <f t="shared" si="5"/>
        <v>9.979673464685511E-05</v>
      </c>
    </row>
    <row r="64" spans="1:83" ht="12.75">
      <c r="A64" s="1">
        <v>19980800</v>
      </c>
      <c r="B64" s="1">
        <v>174255</v>
      </c>
      <c r="C64" s="1">
        <v>9.95904E-05</v>
      </c>
      <c r="D64" s="1">
        <v>1.62118E-05</v>
      </c>
      <c r="E64" s="1">
        <v>1.62118E-05</v>
      </c>
      <c r="F64" s="1">
        <v>0.00236762</v>
      </c>
      <c r="G64" s="1">
        <v>7.596E-11</v>
      </c>
      <c r="H64" s="1">
        <v>12</v>
      </c>
      <c r="I64" s="1">
        <v>127.099</v>
      </c>
      <c r="J64" s="1">
        <v>1.62118E-05</v>
      </c>
      <c r="K64" s="1">
        <v>1.62118E-05</v>
      </c>
      <c r="L64" s="1">
        <v>-999</v>
      </c>
      <c r="M64" s="1">
        <v>-999</v>
      </c>
      <c r="N64" s="1">
        <v>0</v>
      </c>
      <c r="O64" s="1">
        <v>3815.12</v>
      </c>
      <c r="P64" s="1">
        <v>-999</v>
      </c>
      <c r="Q64" s="1">
        <v>5.19961E-05</v>
      </c>
      <c r="R64" s="1">
        <v>0</v>
      </c>
      <c r="S64" s="1">
        <v>-999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0.36</v>
      </c>
      <c r="AB64" s="1">
        <v>0.36</v>
      </c>
      <c r="AC64" s="1">
        <v>0</v>
      </c>
      <c r="AD64" s="1">
        <v>0</v>
      </c>
      <c r="AE64" s="1">
        <v>2</v>
      </c>
      <c r="AF64" s="1">
        <v>2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0.1</v>
      </c>
      <c r="BM64">
        <v>174255</v>
      </c>
      <c r="BN64">
        <v>3571.1667</v>
      </c>
      <c r="BO64">
        <v>642.9166</v>
      </c>
      <c r="BP64">
        <v>9.7536</v>
      </c>
      <c r="BQ64">
        <v>10.2806</v>
      </c>
      <c r="BR64">
        <v>0.0044</v>
      </c>
      <c r="BS64">
        <v>0.0237</v>
      </c>
      <c r="BT64">
        <v>8.7333</v>
      </c>
      <c r="BU64">
        <v>88.5833</v>
      </c>
      <c r="BV64">
        <v>25.4417</v>
      </c>
      <c r="BW64">
        <v>23.4333</v>
      </c>
      <c r="BX64">
        <v>33.6953</v>
      </c>
      <c r="BY64">
        <v>-78.2985</v>
      </c>
      <c r="BZ64">
        <v>130.125</v>
      </c>
      <c r="CA64">
        <v>130.65</v>
      </c>
      <c r="CB64">
        <f t="shared" si="0"/>
        <v>0.7918062355900898</v>
      </c>
      <c r="CC64">
        <v>0.7833</v>
      </c>
      <c r="CD64">
        <f t="shared" si="4"/>
        <v>2.04744535611269E-05</v>
      </c>
      <c r="CE64">
        <f t="shared" si="5"/>
        <v>2.04744535611269E-05</v>
      </c>
    </row>
    <row r="65" spans="1:83" ht="12.75">
      <c r="A65" s="1">
        <v>19980800</v>
      </c>
      <c r="B65" s="1">
        <v>173912</v>
      </c>
      <c r="C65" s="1">
        <v>3.03874</v>
      </c>
      <c r="D65" s="1">
        <v>0.185493</v>
      </c>
      <c r="E65" s="1">
        <v>0.185493</v>
      </c>
      <c r="F65" s="1">
        <v>948.683</v>
      </c>
      <c r="G65" s="1">
        <v>4.93661E-06</v>
      </c>
      <c r="H65" s="1">
        <v>12</v>
      </c>
      <c r="I65" s="1">
        <v>127.479</v>
      </c>
      <c r="J65" s="1">
        <v>0.185493</v>
      </c>
      <c r="K65" s="1">
        <v>0.185493</v>
      </c>
      <c r="L65" s="1">
        <v>-999</v>
      </c>
      <c r="M65" s="1">
        <v>-999</v>
      </c>
      <c r="N65" s="1">
        <v>0</v>
      </c>
      <c r="O65" s="1">
        <v>3286.22</v>
      </c>
      <c r="P65" s="1">
        <v>-999</v>
      </c>
      <c r="Q65" s="1">
        <v>40.8747</v>
      </c>
      <c r="R65" s="1">
        <v>0</v>
      </c>
      <c r="S65" s="1">
        <v>-999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1505</v>
      </c>
      <c r="AB65" s="1">
        <v>29.5098</v>
      </c>
      <c r="AC65" s="1">
        <v>0</v>
      </c>
      <c r="AD65" s="1">
        <v>0</v>
      </c>
      <c r="AE65" s="1">
        <v>1596</v>
      </c>
      <c r="AF65" s="1">
        <v>1596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0.1</v>
      </c>
      <c r="BM65">
        <v>173912</v>
      </c>
      <c r="BN65">
        <v>3622.6667</v>
      </c>
      <c r="BO65">
        <v>643.2917</v>
      </c>
      <c r="BP65">
        <v>8.9984</v>
      </c>
      <c r="BQ65">
        <v>9.6987</v>
      </c>
      <c r="BR65">
        <v>0.0031</v>
      </c>
      <c r="BS65">
        <v>0.0239</v>
      </c>
      <c r="BT65">
        <v>10.4667</v>
      </c>
      <c r="BU65">
        <v>103.75</v>
      </c>
      <c r="BV65">
        <v>33.6583</v>
      </c>
      <c r="BW65">
        <v>30.7417</v>
      </c>
      <c r="BX65">
        <v>33.8286</v>
      </c>
      <c r="BY65">
        <v>-78.5626</v>
      </c>
      <c r="BZ65">
        <v>130.4083</v>
      </c>
      <c r="CA65">
        <v>130.3917</v>
      </c>
      <c r="CB65">
        <f t="shared" si="0"/>
        <v>0.7943887173919042</v>
      </c>
      <c r="CC65">
        <v>0.875</v>
      </c>
      <c r="CD65">
        <f t="shared" si="4"/>
        <v>0.23350407167035425</v>
      </c>
      <c r="CE65">
        <f t="shared" si="5"/>
        <v>0.23350407167035425</v>
      </c>
    </row>
    <row r="66" spans="1:83" ht="12.75">
      <c r="A66" s="1">
        <v>19980800</v>
      </c>
      <c r="B66" s="1">
        <v>173609</v>
      </c>
      <c r="C66" s="1">
        <v>3.71995</v>
      </c>
      <c r="D66" s="1">
        <v>0.225798</v>
      </c>
      <c r="E66" s="1">
        <v>0.225798</v>
      </c>
      <c r="F66" s="1">
        <v>986.729</v>
      </c>
      <c r="G66" s="1">
        <v>5.20443E-06</v>
      </c>
      <c r="H66" s="1">
        <v>12</v>
      </c>
      <c r="I66" s="1">
        <v>129.376</v>
      </c>
      <c r="J66" s="1">
        <v>0.225798</v>
      </c>
      <c r="K66" s="1">
        <v>0.225798</v>
      </c>
      <c r="L66" s="1">
        <v>-999</v>
      </c>
      <c r="M66" s="1">
        <v>-999</v>
      </c>
      <c r="N66" s="1">
        <v>0</v>
      </c>
      <c r="O66" s="1">
        <v>3580.36</v>
      </c>
      <c r="P66" s="1">
        <v>-999</v>
      </c>
      <c r="Q66" s="1">
        <v>49.616</v>
      </c>
      <c r="R66" s="1">
        <v>0</v>
      </c>
      <c r="S66" s="1">
        <v>-999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1904.88</v>
      </c>
      <c r="AB66" s="1">
        <v>39.685</v>
      </c>
      <c r="AC66" s="1">
        <v>0</v>
      </c>
      <c r="AD66" s="1">
        <v>0</v>
      </c>
      <c r="AE66" s="1">
        <v>1683</v>
      </c>
      <c r="AF66" s="1">
        <v>1683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0.1</v>
      </c>
      <c r="BM66">
        <v>173609</v>
      </c>
      <c r="BN66">
        <v>3606.9167</v>
      </c>
      <c r="BO66">
        <v>642.8834</v>
      </c>
      <c r="BP66">
        <v>9.1979</v>
      </c>
      <c r="BQ66">
        <v>9.7579</v>
      </c>
      <c r="BR66">
        <v>0.0042</v>
      </c>
      <c r="BS66">
        <v>0.0233</v>
      </c>
      <c r="BT66">
        <v>10.8583</v>
      </c>
      <c r="BU66">
        <v>106</v>
      </c>
      <c r="BV66">
        <v>50.1917</v>
      </c>
      <c r="BW66">
        <v>30</v>
      </c>
      <c r="BX66">
        <v>33.9183</v>
      </c>
      <c r="BY66">
        <v>-78.4975</v>
      </c>
      <c r="BZ66">
        <v>134.8083</v>
      </c>
      <c r="CA66">
        <v>134.1</v>
      </c>
      <c r="CB66">
        <f aca="true" t="shared" si="6" ref="CB66:CB75">(BO66*100)/(287*(BP66+273.16))</f>
        <v>0.7933235962903448</v>
      </c>
      <c r="CC66">
        <v>0.9667</v>
      </c>
      <c r="CD66">
        <f aca="true" t="shared" si="7" ref="CD66:CD75">J66/CB66</f>
        <v>0.28462282107308107</v>
      </c>
      <c r="CE66">
        <f aca="true" t="shared" si="8" ref="CE66:CE75">K66/CB66</f>
        <v>0.28462282107308107</v>
      </c>
    </row>
    <row r="67" spans="1:83" ht="12.75">
      <c r="A67" s="1">
        <v>19980800</v>
      </c>
      <c r="B67" s="1">
        <v>173658</v>
      </c>
      <c r="C67" s="1">
        <v>2.28051</v>
      </c>
      <c r="D67" s="1">
        <v>0.147104</v>
      </c>
      <c r="E67" s="1">
        <v>0.147104</v>
      </c>
      <c r="F67" s="1">
        <v>687.211</v>
      </c>
      <c r="G67" s="1">
        <v>3.75205E-06</v>
      </c>
      <c r="H67" s="1">
        <v>12</v>
      </c>
      <c r="I67" s="1">
        <v>126.625</v>
      </c>
      <c r="J67" s="1">
        <v>0.147104</v>
      </c>
      <c r="K67" s="1">
        <v>0.147104</v>
      </c>
      <c r="L67" s="1">
        <v>-999</v>
      </c>
      <c r="M67" s="1">
        <v>-999</v>
      </c>
      <c r="N67" s="1">
        <v>0</v>
      </c>
      <c r="O67" s="1">
        <v>3485.46</v>
      </c>
      <c r="P67" s="1">
        <v>-999</v>
      </c>
      <c r="Q67" s="1">
        <v>30.342</v>
      </c>
      <c r="R67" s="1">
        <v>0</v>
      </c>
      <c r="S67" s="1">
        <v>-999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1365.36</v>
      </c>
      <c r="AB67" s="1">
        <v>21.0055</v>
      </c>
      <c r="AC67" s="1">
        <v>0</v>
      </c>
      <c r="AD67" s="1">
        <v>0</v>
      </c>
      <c r="AE67" s="1">
        <v>1664</v>
      </c>
      <c r="AF67" s="1">
        <v>1664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0.1</v>
      </c>
      <c r="BM67">
        <v>173658</v>
      </c>
      <c r="BN67">
        <v>3625.9167</v>
      </c>
      <c r="BO67">
        <v>643.4417</v>
      </c>
      <c r="BP67">
        <v>8.842</v>
      </c>
      <c r="BQ67">
        <v>9.4604</v>
      </c>
      <c r="BR67">
        <v>0.0018</v>
      </c>
      <c r="BS67">
        <v>0.0236</v>
      </c>
      <c r="BT67">
        <v>10.4583</v>
      </c>
      <c r="BU67">
        <v>105.3333</v>
      </c>
      <c r="BV67">
        <v>48.675</v>
      </c>
      <c r="BW67">
        <v>35.3333</v>
      </c>
      <c r="BX67">
        <v>33.9532</v>
      </c>
      <c r="BY67">
        <v>-78.5575</v>
      </c>
      <c r="BZ67">
        <v>151.675</v>
      </c>
      <c r="CA67">
        <v>131.525</v>
      </c>
      <c r="CB67">
        <f t="shared" si="6"/>
        <v>0.7950146250229227</v>
      </c>
      <c r="CC67">
        <v>1.0083</v>
      </c>
      <c r="CD67">
        <f t="shared" si="7"/>
        <v>0.1850330740717613</v>
      </c>
      <c r="CE67">
        <f t="shared" si="8"/>
        <v>0.1850330740717613</v>
      </c>
    </row>
    <row r="68" spans="1:83" ht="12.75">
      <c r="A68" s="1">
        <v>19980800</v>
      </c>
      <c r="B68" s="1">
        <v>173835</v>
      </c>
      <c r="C68" s="1">
        <v>1.29918</v>
      </c>
      <c r="D68" s="1">
        <v>0.0956127</v>
      </c>
      <c r="E68" s="1">
        <v>0.0956127</v>
      </c>
      <c r="F68" s="1">
        <v>239.284</v>
      </c>
      <c r="G68" s="1">
        <v>1.52446E-06</v>
      </c>
      <c r="H68" s="1">
        <v>12</v>
      </c>
      <c r="I68" s="1">
        <v>126.625</v>
      </c>
      <c r="J68" s="1">
        <v>0.0956127</v>
      </c>
      <c r="K68" s="1">
        <v>0.0956127</v>
      </c>
      <c r="L68" s="1">
        <v>-999</v>
      </c>
      <c r="M68" s="1">
        <v>-999</v>
      </c>
      <c r="N68" s="1">
        <v>0</v>
      </c>
      <c r="O68" s="1">
        <v>3342.07</v>
      </c>
      <c r="P68" s="1">
        <v>-999</v>
      </c>
      <c r="Q68" s="1">
        <v>17.6659</v>
      </c>
      <c r="R68" s="1">
        <v>0</v>
      </c>
      <c r="S68" s="1">
        <v>-999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974.68</v>
      </c>
      <c r="AB68" s="1">
        <v>28.6671</v>
      </c>
      <c r="AC68" s="1">
        <v>0</v>
      </c>
      <c r="AD68" s="1">
        <v>0</v>
      </c>
      <c r="AE68" s="1">
        <v>1456</v>
      </c>
      <c r="AF68" s="1">
        <v>1456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0.1</v>
      </c>
      <c r="BM68">
        <v>173835</v>
      </c>
      <c r="BN68">
        <v>3624.9167</v>
      </c>
      <c r="BO68">
        <v>643.2667</v>
      </c>
      <c r="BP68">
        <v>8.9692</v>
      </c>
      <c r="BQ68">
        <v>9.5138</v>
      </c>
      <c r="BR68">
        <v>0.0049</v>
      </c>
      <c r="BS68">
        <v>0.0237</v>
      </c>
      <c r="BT68">
        <v>9.7417</v>
      </c>
      <c r="BU68">
        <v>99.9167</v>
      </c>
      <c r="BV68">
        <v>31.025</v>
      </c>
      <c r="BW68">
        <v>37.0417</v>
      </c>
      <c r="BX68">
        <v>33.8571</v>
      </c>
      <c r="BY68">
        <v>-78.6018</v>
      </c>
      <c r="BZ68">
        <v>131.125</v>
      </c>
      <c r="CA68">
        <v>131.2917</v>
      </c>
      <c r="CB68">
        <f t="shared" si="6"/>
        <v>0.7944400603551783</v>
      </c>
      <c r="CC68">
        <v>1.0083</v>
      </c>
      <c r="CD68">
        <f t="shared" si="7"/>
        <v>0.12035231450595965</v>
      </c>
      <c r="CE68">
        <f t="shared" si="8"/>
        <v>0.12035231450595965</v>
      </c>
    </row>
    <row r="69" spans="1:83" ht="12.75">
      <c r="A69" s="1">
        <v>19980800</v>
      </c>
      <c r="B69" s="1">
        <v>173646</v>
      </c>
      <c r="C69" s="1">
        <v>3.27318</v>
      </c>
      <c r="D69" s="1">
        <v>0.200075</v>
      </c>
      <c r="E69" s="1">
        <v>0.200075</v>
      </c>
      <c r="F69" s="1">
        <v>1029.03</v>
      </c>
      <c r="G69" s="1">
        <v>5.43915E-06</v>
      </c>
      <c r="H69" s="1">
        <v>12</v>
      </c>
      <c r="I69" s="1">
        <v>128.901</v>
      </c>
      <c r="J69" s="1">
        <v>0.200075</v>
      </c>
      <c r="K69" s="1">
        <v>0.200075</v>
      </c>
      <c r="L69" s="1">
        <v>-999</v>
      </c>
      <c r="M69" s="1">
        <v>-999</v>
      </c>
      <c r="N69" s="1">
        <v>0</v>
      </c>
      <c r="O69" s="1">
        <v>3477.36</v>
      </c>
      <c r="P69" s="1">
        <v>-999</v>
      </c>
      <c r="Q69" s="1">
        <v>43.961</v>
      </c>
      <c r="R69" s="1">
        <v>0</v>
      </c>
      <c r="S69" s="1">
        <v>-999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1697.4</v>
      </c>
      <c r="AB69" s="1">
        <v>39.4744</v>
      </c>
      <c r="AC69" s="1">
        <v>0</v>
      </c>
      <c r="AD69" s="1">
        <v>0</v>
      </c>
      <c r="AE69" s="1">
        <v>1661</v>
      </c>
      <c r="AF69" s="1">
        <v>1661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0.1</v>
      </c>
      <c r="BM69">
        <v>173646</v>
      </c>
      <c r="BN69">
        <v>3624.3333</v>
      </c>
      <c r="BO69">
        <v>643.0167</v>
      </c>
      <c r="BP69">
        <v>8.6228</v>
      </c>
      <c r="BQ69">
        <v>9.3005</v>
      </c>
      <c r="BR69">
        <v>0.0004</v>
      </c>
      <c r="BS69">
        <v>0.0231</v>
      </c>
      <c r="BT69">
        <v>10.625</v>
      </c>
      <c r="BU69">
        <v>107.6667</v>
      </c>
      <c r="BV69">
        <v>50.6833</v>
      </c>
      <c r="BW69">
        <v>34.6583</v>
      </c>
      <c r="BX69">
        <v>33.9485</v>
      </c>
      <c r="BY69">
        <v>-78.5389</v>
      </c>
      <c r="BZ69">
        <v>143.9083</v>
      </c>
      <c r="CA69">
        <v>134.9333</v>
      </c>
      <c r="CB69">
        <f t="shared" si="6"/>
        <v>0.7951075461739358</v>
      </c>
      <c r="CC69">
        <v>1.0583</v>
      </c>
      <c r="CD69">
        <f t="shared" si="7"/>
        <v>0.2516326262563632</v>
      </c>
      <c r="CE69">
        <f t="shared" si="8"/>
        <v>0.2516326262563632</v>
      </c>
    </row>
    <row r="70" spans="1:83" ht="12.75">
      <c r="A70" s="1">
        <v>19980800</v>
      </c>
      <c r="B70" s="1">
        <v>173710</v>
      </c>
      <c r="C70" s="1">
        <v>1.56531</v>
      </c>
      <c r="D70" s="1">
        <v>0.111453</v>
      </c>
      <c r="E70" s="1">
        <v>0.111453</v>
      </c>
      <c r="F70" s="1">
        <v>352.214</v>
      </c>
      <c r="G70" s="1">
        <v>2.07702E-06</v>
      </c>
      <c r="H70" s="1">
        <v>12</v>
      </c>
      <c r="I70" s="1">
        <v>125.297</v>
      </c>
      <c r="J70" s="1">
        <v>0.111453</v>
      </c>
      <c r="K70" s="1">
        <v>0.111453</v>
      </c>
      <c r="L70" s="1">
        <v>-999</v>
      </c>
      <c r="M70" s="1">
        <v>-999</v>
      </c>
      <c r="N70" s="1">
        <v>0</v>
      </c>
      <c r="O70" s="1">
        <v>2792.1</v>
      </c>
      <c r="P70" s="1">
        <v>-999</v>
      </c>
      <c r="Q70" s="1">
        <v>21.7547</v>
      </c>
      <c r="R70" s="1">
        <v>0</v>
      </c>
      <c r="S70" s="1">
        <v>-999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929.24</v>
      </c>
      <c r="AB70" s="1">
        <v>21.6102</v>
      </c>
      <c r="AC70" s="1">
        <v>0</v>
      </c>
      <c r="AD70" s="1">
        <v>0</v>
      </c>
      <c r="AE70" s="1">
        <v>1337</v>
      </c>
      <c r="AF70" s="1">
        <v>1337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0.1</v>
      </c>
      <c r="BM70">
        <v>173710</v>
      </c>
      <c r="BN70">
        <v>3633.4167</v>
      </c>
      <c r="BO70">
        <v>643.1833</v>
      </c>
      <c r="BP70">
        <v>8.6329</v>
      </c>
      <c r="BQ70">
        <v>9.0414</v>
      </c>
      <c r="BR70">
        <v>0.0031</v>
      </c>
      <c r="BS70">
        <v>0.0248</v>
      </c>
      <c r="BT70">
        <v>10.2833</v>
      </c>
      <c r="BU70">
        <v>107.0833</v>
      </c>
      <c r="BV70">
        <v>46.525</v>
      </c>
      <c r="BW70">
        <v>36.0167</v>
      </c>
      <c r="BX70">
        <v>33.9526</v>
      </c>
      <c r="BY70">
        <v>-78.5774</v>
      </c>
      <c r="BZ70">
        <v>158.1667</v>
      </c>
      <c r="CA70">
        <v>128.8167</v>
      </c>
      <c r="CB70">
        <f t="shared" si="6"/>
        <v>0.7952850460125458</v>
      </c>
      <c r="CC70">
        <v>1.0833</v>
      </c>
      <c r="CD70">
        <f t="shared" si="7"/>
        <v>0.14014220506070196</v>
      </c>
      <c r="CE70">
        <f t="shared" si="8"/>
        <v>0.14014220506070196</v>
      </c>
    </row>
    <row r="71" spans="1:83" ht="12.75">
      <c r="A71" s="1">
        <v>19980800</v>
      </c>
      <c r="B71" s="1">
        <v>174051</v>
      </c>
      <c r="C71" s="1">
        <v>0.00586359</v>
      </c>
      <c r="D71" s="1">
        <v>0.00057628</v>
      </c>
      <c r="E71" s="1">
        <v>0.00057628</v>
      </c>
      <c r="F71" s="1">
        <v>0.442839</v>
      </c>
      <c r="G71" s="1">
        <v>5.4337E-09</v>
      </c>
      <c r="H71" s="1">
        <v>12</v>
      </c>
      <c r="I71" s="1">
        <v>127.099</v>
      </c>
      <c r="J71" s="1">
        <v>0.00057628</v>
      </c>
      <c r="K71" s="1">
        <v>0.00057628</v>
      </c>
      <c r="L71" s="1">
        <v>-999</v>
      </c>
      <c r="M71" s="1">
        <v>-999</v>
      </c>
      <c r="N71" s="1">
        <v>0</v>
      </c>
      <c r="O71" s="1">
        <v>3989.48</v>
      </c>
      <c r="P71" s="1">
        <v>-999</v>
      </c>
      <c r="Q71" s="1">
        <v>0.137573</v>
      </c>
      <c r="R71" s="1">
        <v>0</v>
      </c>
      <c r="S71" s="1">
        <v>-999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9.12</v>
      </c>
      <c r="AB71" s="1">
        <v>4.56</v>
      </c>
      <c r="AC71" s="1">
        <v>0</v>
      </c>
      <c r="AD71" s="1">
        <v>0</v>
      </c>
      <c r="AE71" s="1">
        <v>23</v>
      </c>
      <c r="AF71" s="1">
        <v>23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0.1</v>
      </c>
      <c r="BM71">
        <v>174051</v>
      </c>
      <c r="BN71">
        <v>3601</v>
      </c>
      <c r="BO71">
        <v>642.7751</v>
      </c>
      <c r="BP71">
        <v>10.9056</v>
      </c>
      <c r="BQ71">
        <v>11.4811</v>
      </c>
      <c r="BR71">
        <v>0.0102</v>
      </c>
      <c r="BS71">
        <v>0.024</v>
      </c>
      <c r="BT71">
        <v>7.1083</v>
      </c>
      <c r="BU71">
        <v>73.0833</v>
      </c>
      <c r="BV71">
        <v>32.7667</v>
      </c>
      <c r="BW71">
        <v>25.4833</v>
      </c>
      <c r="BX71">
        <v>33.7654</v>
      </c>
      <c r="BY71">
        <v>-78.4453</v>
      </c>
      <c r="BZ71">
        <v>126.4417</v>
      </c>
      <c r="CA71">
        <v>130.95</v>
      </c>
      <c r="CB71">
        <f t="shared" si="6"/>
        <v>0.7884215810620924</v>
      </c>
      <c r="CC71">
        <v>1.2417</v>
      </c>
      <c r="CD71">
        <f t="shared" si="7"/>
        <v>0.0007309287490883825</v>
      </c>
      <c r="CE71">
        <f t="shared" si="8"/>
        <v>0.0007309287490883825</v>
      </c>
    </row>
    <row r="72" spans="1:83" ht="12.75">
      <c r="A72" s="1">
        <v>19980800</v>
      </c>
      <c r="B72" s="1">
        <v>173634</v>
      </c>
      <c r="C72" s="1">
        <v>4.32423</v>
      </c>
      <c r="D72" s="1">
        <v>0.246564</v>
      </c>
      <c r="E72" s="1">
        <v>0.246564</v>
      </c>
      <c r="F72" s="1">
        <v>1546.41</v>
      </c>
      <c r="G72" s="1">
        <v>7.68156E-06</v>
      </c>
      <c r="H72" s="1">
        <v>12</v>
      </c>
      <c r="I72" s="1">
        <v>132.695</v>
      </c>
      <c r="J72" s="1">
        <v>0.246564</v>
      </c>
      <c r="K72" s="1">
        <v>0.246564</v>
      </c>
      <c r="L72" s="1">
        <v>-999</v>
      </c>
      <c r="M72" s="1">
        <v>-999</v>
      </c>
      <c r="N72" s="1">
        <v>0</v>
      </c>
      <c r="O72" s="1">
        <v>3451.5</v>
      </c>
      <c r="P72" s="1">
        <v>-999</v>
      </c>
      <c r="Q72" s="1">
        <v>55.6596</v>
      </c>
      <c r="R72" s="1">
        <v>0</v>
      </c>
      <c r="S72" s="1">
        <v>-999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1888.68</v>
      </c>
      <c r="AB72" s="1">
        <v>55.5494</v>
      </c>
      <c r="AC72" s="1">
        <v>0</v>
      </c>
      <c r="AD72" s="1">
        <v>0</v>
      </c>
      <c r="AE72" s="1">
        <v>1585</v>
      </c>
      <c r="AF72" s="1">
        <v>1585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0.1</v>
      </c>
      <c r="BM72">
        <v>173634</v>
      </c>
      <c r="BN72">
        <v>3621.5833</v>
      </c>
      <c r="BO72">
        <v>642.8916</v>
      </c>
      <c r="BP72">
        <v>8.4686</v>
      </c>
      <c r="BQ72">
        <v>9.2303</v>
      </c>
      <c r="BR72">
        <v>0.0004</v>
      </c>
      <c r="BS72">
        <v>0.0227</v>
      </c>
      <c r="BT72">
        <v>10.7333</v>
      </c>
      <c r="BU72">
        <v>108.6667</v>
      </c>
      <c r="BV72">
        <v>49.95</v>
      </c>
      <c r="BW72">
        <v>33.8167</v>
      </c>
      <c r="BX72">
        <v>33.9392</v>
      </c>
      <c r="BY72">
        <v>-78.5246</v>
      </c>
      <c r="BZ72">
        <v>137.4917</v>
      </c>
      <c r="CA72">
        <v>137.3417</v>
      </c>
      <c r="CB72">
        <f t="shared" si="6"/>
        <v>0.7953881168739492</v>
      </c>
      <c r="CC72">
        <v>1.5083</v>
      </c>
      <c r="CD72">
        <f t="shared" si="7"/>
        <v>0.30999205893224924</v>
      </c>
      <c r="CE72">
        <f t="shared" si="8"/>
        <v>0.30999205893224924</v>
      </c>
    </row>
    <row r="73" spans="1:83" ht="12.75">
      <c r="A73" s="1">
        <v>19980800</v>
      </c>
      <c r="B73" s="1">
        <v>173848</v>
      </c>
      <c r="C73" s="1">
        <v>2.79343</v>
      </c>
      <c r="D73" s="1">
        <v>0.169262</v>
      </c>
      <c r="E73" s="1">
        <v>0.169262</v>
      </c>
      <c r="F73" s="1">
        <v>1067.69</v>
      </c>
      <c r="G73" s="1">
        <v>5.5387E-06</v>
      </c>
      <c r="H73" s="1">
        <v>12</v>
      </c>
      <c r="I73" s="1">
        <v>125.676</v>
      </c>
      <c r="J73" s="1">
        <v>0.169262</v>
      </c>
      <c r="K73" s="1">
        <v>0.169262</v>
      </c>
      <c r="L73" s="1">
        <v>-999</v>
      </c>
      <c r="M73" s="1">
        <v>-999</v>
      </c>
      <c r="N73" s="1">
        <v>0</v>
      </c>
      <c r="O73" s="1">
        <v>3464.69</v>
      </c>
      <c r="P73" s="1">
        <v>-999</v>
      </c>
      <c r="Q73" s="1">
        <v>36.4755</v>
      </c>
      <c r="R73" s="1">
        <v>0</v>
      </c>
      <c r="S73" s="1">
        <v>-999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1481.16</v>
      </c>
      <c r="AB73" s="1">
        <v>27.9464</v>
      </c>
      <c r="AC73" s="1">
        <v>0</v>
      </c>
      <c r="AD73" s="1">
        <v>0</v>
      </c>
      <c r="AE73" s="1">
        <v>1760</v>
      </c>
      <c r="AF73" s="1">
        <v>1760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0.1</v>
      </c>
      <c r="BM73">
        <v>173848</v>
      </c>
      <c r="BN73">
        <v>3626.75</v>
      </c>
      <c r="BO73">
        <v>642.8</v>
      </c>
      <c r="BP73">
        <v>8.8188</v>
      </c>
      <c r="BQ73">
        <v>9.3585</v>
      </c>
      <c r="BR73">
        <v>0.0024</v>
      </c>
      <c r="BS73">
        <v>0.0246</v>
      </c>
      <c r="BT73">
        <v>10.0333</v>
      </c>
      <c r="BU73">
        <v>102.9167</v>
      </c>
      <c r="BV73">
        <v>33.1667</v>
      </c>
      <c r="BW73">
        <v>34.3833</v>
      </c>
      <c r="BX73">
        <v>33.8471</v>
      </c>
      <c r="BY73">
        <v>-78.5879</v>
      </c>
      <c r="BZ73">
        <v>129.8917</v>
      </c>
      <c r="CA73">
        <v>129.475</v>
      </c>
      <c r="CB73">
        <f t="shared" si="6"/>
        <v>0.7942871075256013</v>
      </c>
      <c r="CC73">
        <v>1.775</v>
      </c>
      <c r="CD73">
        <f t="shared" si="7"/>
        <v>0.2130992664948227</v>
      </c>
      <c r="CE73">
        <f t="shared" si="8"/>
        <v>0.2130992664948227</v>
      </c>
    </row>
    <row r="74" spans="1:83" ht="12.75">
      <c r="A74" s="1">
        <v>19980800</v>
      </c>
      <c r="B74" s="1">
        <v>173900</v>
      </c>
      <c r="C74" s="1">
        <v>4.01989</v>
      </c>
      <c r="D74" s="1">
        <v>0.240544</v>
      </c>
      <c r="E74" s="1">
        <v>0.240544</v>
      </c>
      <c r="F74" s="1">
        <v>1343.14</v>
      </c>
      <c r="G74" s="1">
        <v>7.03097E-06</v>
      </c>
      <c r="H74" s="1">
        <v>12</v>
      </c>
      <c r="I74" s="1">
        <v>122.262</v>
      </c>
      <c r="J74" s="1">
        <v>0.240544</v>
      </c>
      <c r="K74" s="1">
        <v>0.240544</v>
      </c>
      <c r="L74" s="1">
        <v>-999</v>
      </c>
      <c r="M74" s="1">
        <v>-999</v>
      </c>
      <c r="N74" s="1">
        <v>0</v>
      </c>
      <c r="O74" s="1">
        <v>3488.91</v>
      </c>
      <c r="P74" s="1">
        <v>-999</v>
      </c>
      <c r="Q74" s="1">
        <v>52.4919</v>
      </c>
      <c r="R74" s="1">
        <v>0</v>
      </c>
      <c r="S74" s="1">
        <v>-999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1996.52</v>
      </c>
      <c r="AB74" s="1">
        <v>28.12</v>
      </c>
      <c r="AC74" s="1">
        <v>0</v>
      </c>
      <c r="AD74" s="1">
        <v>0</v>
      </c>
      <c r="AE74" s="1">
        <v>1942</v>
      </c>
      <c r="AF74" s="1">
        <v>1942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0.1</v>
      </c>
      <c r="BM74">
        <v>173900</v>
      </c>
      <c r="BN74">
        <v>3626.5</v>
      </c>
      <c r="BO74">
        <v>642.9833</v>
      </c>
      <c r="BP74">
        <v>8.9195</v>
      </c>
      <c r="BQ74">
        <v>9.4679</v>
      </c>
      <c r="BR74">
        <v>0.004</v>
      </c>
      <c r="BS74">
        <v>0.0244</v>
      </c>
      <c r="BT74">
        <v>10.3167</v>
      </c>
      <c r="BU74">
        <v>104.4167</v>
      </c>
      <c r="BV74">
        <v>32.5167</v>
      </c>
      <c r="BW74">
        <v>31.1667</v>
      </c>
      <c r="BX74">
        <v>33.8376</v>
      </c>
      <c r="BY74">
        <v>-78.5754</v>
      </c>
      <c r="BZ74">
        <v>128.675</v>
      </c>
      <c r="CA74">
        <v>127.7</v>
      </c>
      <c r="CB74">
        <f t="shared" si="6"/>
        <v>0.7942299707400178</v>
      </c>
      <c r="CC74">
        <v>2.4583</v>
      </c>
      <c r="CD74">
        <f t="shared" si="7"/>
        <v>0.3028644207116422</v>
      </c>
      <c r="CE74">
        <f t="shared" si="8"/>
        <v>0.3028644207116422</v>
      </c>
    </row>
    <row r="75" spans="1:83" ht="12.75">
      <c r="A75" s="1">
        <v>19980800</v>
      </c>
      <c r="B75" s="1">
        <v>173622</v>
      </c>
      <c r="C75" s="1">
        <v>6.40884</v>
      </c>
      <c r="D75" s="1">
        <v>0.351753</v>
      </c>
      <c r="E75" s="1">
        <v>0.351753</v>
      </c>
      <c r="F75" s="1">
        <v>2216.02</v>
      </c>
      <c r="G75" s="1">
        <v>1.07229E-05</v>
      </c>
      <c r="H75" s="1">
        <v>12</v>
      </c>
      <c r="I75" s="1">
        <v>131.747</v>
      </c>
      <c r="J75" s="1">
        <v>0.351753</v>
      </c>
      <c r="K75" s="1">
        <v>0.351753</v>
      </c>
      <c r="L75" s="1">
        <v>-999</v>
      </c>
      <c r="M75" s="1">
        <v>-999</v>
      </c>
      <c r="N75" s="1">
        <v>0</v>
      </c>
      <c r="O75" s="1">
        <v>3556.77</v>
      </c>
      <c r="P75" s="1">
        <v>-999</v>
      </c>
      <c r="Q75" s="1">
        <v>82.554</v>
      </c>
      <c r="R75" s="1">
        <v>0</v>
      </c>
      <c r="S75" s="1">
        <v>-999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2582.96</v>
      </c>
      <c r="AB75" s="1">
        <v>43.0493</v>
      </c>
      <c r="AC75" s="1">
        <v>0</v>
      </c>
      <c r="AD75" s="1">
        <v>0</v>
      </c>
      <c r="AE75" s="1">
        <v>1770</v>
      </c>
      <c r="AF75" s="1">
        <v>1770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0.1</v>
      </c>
      <c r="BM75">
        <v>173622</v>
      </c>
      <c r="BN75">
        <v>3622.3333</v>
      </c>
      <c r="BO75">
        <v>642.5751</v>
      </c>
      <c r="BP75">
        <v>8.7722</v>
      </c>
      <c r="BQ75">
        <v>9.3476</v>
      </c>
      <c r="BR75">
        <v>0.0004</v>
      </c>
      <c r="BS75">
        <v>0.0232</v>
      </c>
      <c r="BT75">
        <v>10.85</v>
      </c>
      <c r="BU75">
        <v>109</v>
      </c>
      <c r="BV75">
        <v>52.9333</v>
      </c>
      <c r="BW75">
        <v>32.125</v>
      </c>
      <c r="BX75">
        <v>33.9292</v>
      </c>
      <c r="BY75">
        <v>-78.5117</v>
      </c>
      <c r="BZ75">
        <v>136.4667</v>
      </c>
      <c r="CA75">
        <v>134.2583</v>
      </c>
      <c r="CB75">
        <f t="shared" si="6"/>
        <v>0.794140446058315</v>
      </c>
      <c r="CC75">
        <v>2.775</v>
      </c>
      <c r="CD75">
        <f t="shared" si="7"/>
        <v>0.44293550560975986</v>
      </c>
      <c r="CE75">
        <f t="shared" si="8"/>
        <v>0.44293550560975986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Rogers</dc:creator>
  <cp:keywords/>
  <dc:description/>
  <cp:lastModifiedBy>Rob Rogers</cp:lastModifiedBy>
  <dcterms:created xsi:type="dcterms:W3CDTF">2002-02-11T16:16:34Z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