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2780" windowHeight="7170" firstSheet="1" activeTab="3"/>
  </bookViews>
  <sheets>
    <sheet name="liquid water w bin average" sheetId="1" r:id="rId1"/>
    <sheet name="bin count" sheetId="2" r:id="rId2"/>
    <sheet name="w time series" sheetId="3" r:id="rId3"/>
    <sheet name="w bin avg 2" sheetId="4" r:id="rId4"/>
    <sheet name="bin count 2" sheetId="5" r:id="rId5"/>
    <sheet name="w time series 2" sheetId="6" r:id="rId6"/>
    <sheet name="Sheet1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<sst xmlns="http://schemas.openxmlformats.org/spreadsheetml/2006/main" count="96" uniqueCount="48">
  <si>
    <t>date (yymm)</t>
  </si>
  <si>
    <t>time (hhmmss)</t>
  </si>
  <si>
    <t>rain rate (mm/hr)</t>
  </si>
  <si>
    <t>LWC max of 2D-C or 2D-P (old)(g/m3)</t>
  </si>
  <si>
    <t>IWC max of 2D-C or 2D-P (old) (g/m3)</t>
  </si>
  <si>
    <t>2DP radar reflect (dBZ)</t>
  </si>
  <si>
    <t>5.5 cm radar attenuation from 2DP (dBZ/km)</t>
  </si>
  <si>
    <t>averaging time (s)</t>
  </si>
  <si>
    <t>True airspeed (m/s)</t>
  </si>
  <si>
    <t>2D-P LWC (g/m3)</t>
  </si>
  <si>
    <t>2D-P IWC (g/m3)</t>
  </si>
  <si>
    <t>2D-C LWC (g/m3)</t>
  </si>
  <si>
    <t>2D-C IWC (g/m3)</t>
  </si>
  <si>
    <t>2D-C sample volume (liters)</t>
  </si>
  <si>
    <t>2D-P sample volume (liters)</t>
  </si>
  <si>
    <t>2D-C rain rate (mm/hr)</t>
  </si>
  <si>
    <t>2D-P rain rate (mm/hr)</t>
  </si>
  <si>
    <t>number of bad records this averaging period</t>
  </si>
  <si>
    <t>2D-C reflectivity factor (dBZ)</t>
  </si>
  <si>
    <t xml:space="preserve"> </t>
  </si>
  <si>
    <t>summation 2D-P area (sq. mm)</t>
  </si>
  <si>
    <t>mean 2D-P area (sq. mm)</t>
  </si>
  <si>
    <t>radar alt (m)</t>
  </si>
  <si>
    <t>pressure (mb)</t>
  </si>
  <si>
    <t>temp1 (C)</t>
  </si>
  <si>
    <t>temp2 (C)</t>
  </si>
  <si>
    <t>JWL LWC (g/m3)</t>
  </si>
  <si>
    <t>King LWC (g/m3)</t>
  </si>
  <si>
    <t>Dewpoint (C)</t>
  </si>
  <si>
    <t>RH (%)</t>
  </si>
  <si>
    <t>Wind dir (deg)</t>
  </si>
  <si>
    <t>Wind speed (m/s)</t>
  </si>
  <si>
    <t>Latitude</t>
  </si>
  <si>
    <t>Longitude</t>
  </si>
  <si>
    <t>Ground speed (m/s)</t>
  </si>
  <si>
    <t>Air speed (m/s)</t>
  </si>
  <si>
    <t>Air density (g/m3)</t>
  </si>
  <si>
    <t>w (m/s)</t>
  </si>
  <si>
    <t>Liquid water mixing ratio (g/kg)</t>
  </si>
  <si>
    <t>Ice mixing ratio (g/kg)</t>
  </si>
  <si>
    <t>w bin (m/s)</t>
  </si>
  <si>
    <t>Liquid water w bin average (g/kg)</t>
  </si>
  <si>
    <t>bin count</t>
  </si>
  <si>
    <t>w bin</t>
  </si>
  <si>
    <t>hrs (hhmmss)</t>
  </si>
  <si>
    <t>distance (km)</t>
  </si>
  <si>
    <t>w</t>
  </si>
  <si>
    <t>mixing ratio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</si>
</sst>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Liquid water w bin average (0.2 m/s interval)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725"/>
          <c:w val="0.86225"/>
          <c:h val="0.83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Sheet1!$CG$1</c:f>
              <c:strCache>
                <c:ptCount val="1"/>
                <c:pt idx="0">
                  <c:v>Liquid water w bin average (g/kg)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Sheet1!$CF$2:$CF$21</c:f>
              <c:numCache>
                <c:ptCount val="20"/>
                <c:pt idx="0">
                  <c:v>-1.4</c:v>
                </c:pt>
                <c:pt idx="1">
                  <c:v>-1.2</c:v>
                </c:pt>
                <c:pt idx="2">
                  <c:v>-1</c:v>
                </c:pt>
                <c:pt idx="3">
                  <c:v>-0.8</c:v>
                </c:pt>
                <c:pt idx="4">
                  <c:v>-0.6</c:v>
                </c:pt>
                <c:pt idx="5">
                  <c:v>-0.4</c:v>
                </c:pt>
                <c:pt idx="6">
                  <c:v>-0.2</c:v>
                </c:pt>
                <c:pt idx="7">
                  <c:v>0</c:v>
                </c:pt>
                <c:pt idx="8">
                  <c:v>0.2</c:v>
                </c:pt>
                <c:pt idx="9">
                  <c:v>0.4</c:v>
                </c:pt>
                <c:pt idx="10">
                  <c:v>0.6</c:v>
                </c:pt>
                <c:pt idx="11">
                  <c:v>0.8</c:v>
                </c:pt>
                <c:pt idx="12">
                  <c:v>1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2.8</c:v>
                </c:pt>
                <c:pt idx="17">
                  <c:v>5.2</c:v>
                </c:pt>
                <c:pt idx="18">
                  <c:v>5.8</c:v>
                </c:pt>
                <c:pt idx="19">
                  <c:v>6</c:v>
                </c:pt>
              </c:numCache>
            </c:numRef>
          </c:xVal>
          <c:yVal>
            <c:numRef>
              <c:f>Sheet1!$CG$2:$CG$21</c:f>
              <c:numCache>
                <c:ptCount val="20"/>
                <c:pt idx="0">
                  <c:v>0.46214014660100705</c:v>
                </c:pt>
                <c:pt idx="1">
                  <c:v>0.32405705281842573</c:v>
                </c:pt>
                <c:pt idx="2">
                  <c:v>0.17490204914576424</c:v>
                </c:pt>
                <c:pt idx="3">
                  <c:v>0.21355695510015102</c:v>
                </c:pt>
                <c:pt idx="4">
                  <c:v>0.1937287692765668</c:v>
                </c:pt>
                <c:pt idx="5">
                  <c:v>0.21468606425196776</c:v>
                </c:pt>
                <c:pt idx="6">
                  <c:v>0.19175104555151068</c:v>
                </c:pt>
                <c:pt idx="7">
                  <c:v>0.15181475316689585</c:v>
                </c:pt>
                <c:pt idx="8">
                  <c:v>0.19159194333561258</c:v>
                </c:pt>
                <c:pt idx="9">
                  <c:v>0.07670769602119676</c:v>
                </c:pt>
                <c:pt idx="10">
                  <c:v>0.11584442327210187</c:v>
                </c:pt>
                <c:pt idx="11">
                  <c:v>0.1389556584505949</c:v>
                </c:pt>
                <c:pt idx="12">
                  <c:v>0.16555844452886415</c:v>
                </c:pt>
                <c:pt idx="13">
                  <c:v>0.1843626448078814</c:v>
                </c:pt>
                <c:pt idx="14">
                  <c:v>0.21751908479939996</c:v>
                </c:pt>
                <c:pt idx="15">
                  <c:v>0.08790826468482957</c:v>
                </c:pt>
                <c:pt idx="16">
                  <c:v>0.30287222770921446</c:v>
                </c:pt>
                <c:pt idx="17">
                  <c:v>0.11802538317873455</c:v>
                </c:pt>
                <c:pt idx="18">
                  <c:v>0.3272118868160057</c:v>
                </c:pt>
                <c:pt idx="19">
                  <c:v>0.16355867442465408</c:v>
                </c:pt>
              </c:numCache>
            </c:numRef>
          </c:yVal>
          <c:smooth val="0"/>
        </c:ser>
        <c:axId val="49198364"/>
        <c:axId val="40132093"/>
      </c:scatterChart>
      <c:valAx>
        <c:axId val="49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bin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32093"/>
        <c:crosses val="autoZero"/>
        <c:crossBetween val="midCat"/>
        <c:dispUnits/>
      </c:valAx>
      <c:valAx>
        <c:axId val="40132093"/>
        <c:scaling>
          <c:orientation val="minMax"/>
          <c:max val="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liquid water w bin average (g/kg)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98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475"/>
          <c:y val="0.1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bin count (0.2 m/s interval)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Sheet1!$CJ$1</c:f>
              <c:strCache>
                <c:ptCount val="1"/>
                <c:pt idx="0">
                  <c:v>bin 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Sheet1!$CI$2:$CI$43</c:f>
              <c:numCache>
                <c:ptCount val="42"/>
                <c:pt idx="0">
                  <c:v>-2.2</c:v>
                </c:pt>
                <c:pt idx="1">
                  <c:v>-2</c:v>
                </c:pt>
                <c:pt idx="2">
                  <c:v>-1.8</c:v>
                </c:pt>
                <c:pt idx="3">
                  <c:v>-1.6</c:v>
                </c:pt>
                <c:pt idx="4">
                  <c:v>-1.4000000000000001</c:v>
                </c:pt>
                <c:pt idx="5">
                  <c:v>-1.2000000000000002</c:v>
                </c:pt>
                <c:pt idx="6">
                  <c:v>-1.0000000000000002</c:v>
                </c:pt>
                <c:pt idx="7">
                  <c:v>-0.8000000000000003</c:v>
                </c:pt>
                <c:pt idx="8">
                  <c:v>-0.6000000000000003</c:v>
                </c:pt>
                <c:pt idx="9">
                  <c:v>-0.4000000000000003</c:v>
                </c:pt>
                <c:pt idx="10">
                  <c:v>-0.2000000000000003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0.6000000000000001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1.5999999999999999</c:v>
                </c:pt>
                <c:pt idx="20">
                  <c:v>1.7999999999999998</c:v>
                </c:pt>
                <c:pt idx="21">
                  <c:v>1.9999999999999998</c:v>
                </c:pt>
                <c:pt idx="22">
                  <c:v>2.1999999999999997</c:v>
                </c:pt>
                <c:pt idx="23">
                  <c:v>2.4</c:v>
                </c:pt>
                <c:pt idx="24">
                  <c:v>2.6</c:v>
                </c:pt>
                <c:pt idx="25">
                  <c:v>2.8000000000000003</c:v>
                </c:pt>
                <c:pt idx="26">
                  <c:v>3.0000000000000004</c:v>
                </c:pt>
                <c:pt idx="27">
                  <c:v>3.2000000000000006</c:v>
                </c:pt>
                <c:pt idx="28">
                  <c:v>3.400000000000001</c:v>
                </c:pt>
                <c:pt idx="29">
                  <c:v>3.600000000000001</c:v>
                </c:pt>
                <c:pt idx="30">
                  <c:v>3.800000000000001</c:v>
                </c:pt>
                <c:pt idx="31">
                  <c:v>4.000000000000001</c:v>
                </c:pt>
                <c:pt idx="32">
                  <c:v>4.200000000000001</c:v>
                </c:pt>
                <c:pt idx="33">
                  <c:v>4.400000000000001</c:v>
                </c:pt>
                <c:pt idx="34">
                  <c:v>4.600000000000001</c:v>
                </c:pt>
                <c:pt idx="35">
                  <c:v>4.800000000000002</c:v>
                </c:pt>
                <c:pt idx="36">
                  <c:v>5.000000000000002</c:v>
                </c:pt>
                <c:pt idx="37">
                  <c:v>5.200000000000002</c:v>
                </c:pt>
                <c:pt idx="38">
                  <c:v>5.400000000000002</c:v>
                </c:pt>
                <c:pt idx="39">
                  <c:v>5.600000000000002</c:v>
                </c:pt>
                <c:pt idx="40">
                  <c:v>5.8000000000000025</c:v>
                </c:pt>
                <c:pt idx="41">
                  <c:v>6.000000000000003</c:v>
                </c:pt>
              </c:numCache>
            </c:numRef>
          </c:cat>
          <c:val>
            <c:numRef>
              <c:f>Sheet1!$CJ$2:$CJ$43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</c:ser>
        <c:axId val="25644518"/>
        <c:axId val="29474071"/>
      </c:barChart>
      <c:catAx>
        <c:axId val="256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bin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4071"/>
        <c:crosses val="autoZero"/>
        <c:auto val="1"/>
        <c:lblOffset val="100"/>
        <c:tickLblSkip val="2"/>
        <c:noMultiLvlLbl val="0"/>
      </c:catAx>
      <c:valAx>
        <c:axId val="2947407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obs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4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series of w (m/s)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Sheet1!$CC$78</c:f>
              <c:strCache>
                <c:ptCount val="1"/>
                <c:pt idx="0">
                  <c:v>w (m/s)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Sheet1!$BM$79:$BM$154</c:f>
              <c:numCache>
                <c:ptCount val="76"/>
                <c:pt idx="0">
                  <c:v>170511</c:v>
                </c:pt>
                <c:pt idx="1">
                  <c:v>170523</c:v>
                </c:pt>
                <c:pt idx="2">
                  <c:v>170535</c:v>
                </c:pt>
                <c:pt idx="3">
                  <c:v>170547</c:v>
                </c:pt>
                <c:pt idx="4">
                  <c:v>170560</c:v>
                </c:pt>
                <c:pt idx="5">
                  <c:v>170612</c:v>
                </c:pt>
                <c:pt idx="6">
                  <c:v>170624</c:v>
                </c:pt>
                <c:pt idx="7">
                  <c:v>170637</c:v>
                </c:pt>
                <c:pt idx="8">
                  <c:v>170650</c:v>
                </c:pt>
                <c:pt idx="9">
                  <c:v>170702</c:v>
                </c:pt>
                <c:pt idx="10">
                  <c:v>170714</c:v>
                </c:pt>
                <c:pt idx="11">
                  <c:v>170727</c:v>
                </c:pt>
                <c:pt idx="12">
                  <c:v>170739</c:v>
                </c:pt>
                <c:pt idx="13">
                  <c:v>170751</c:v>
                </c:pt>
                <c:pt idx="14">
                  <c:v>170804</c:v>
                </c:pt>
                <c:pt idx="15">
                  <c:v>170816</c:v>
                </c:pt>
                <c:pt idx="16">
                  <c:v>170828</c:v>
                </c:pt>
                <c:pt idx="17">
                  <c:v>170840</c:v>
                </c:pt>
                <c:pt idx="18">
                  <c:v>170853</c:v>
                </c:pt>
                <c:pt idx="21">
                  <c:v>171523</c:v>
                </c:pt>
                <c:pt idx="22">
                  <c:v>171511</c:v>
                </c:pt>
                <c:pt idx="23">
                  <c:v>171903</c:v>
                </c:pt>
                <c:pt idx="24">
                  <c:v>171459</c:v>
                </c:pt>
                <c:pt idx="25">
                  <c:v>171422</c:v>
                </c:pt>
                <c:pt idx="26">
                  <c:v>171802</c:v>
                </c:pt>
                <c:pt idx="27">
                  <c:v>171434</c:v>
                </c:pt>
                <c:pt idx="28">
                  <c:v>171220</c:v>
                </c:pt>
                <c:pt idx="29">
                  <c:v>171447</c:v>
                </c:pt>
                <c:pt idx="30">
                  <c:v>171232</c:v>
                </c:pt>
                <c:pt idx="31">
                  <c:v>171019</c:v>
                </c:pt>
                <c:pt idx="32">
                  <c:v>171107</c:v>
                </c:pt>
                <c:pt idx="33">
                  <c:v>171851</c:v>
                </c:pt>
                <c:pt idx="34">
                  <c:v>171410</c:v>
                </c:pt>
                <c:pt idx="35">
                  <c:v>170918</c:v>
                </c:pt>
                <c:pt idx="36">
                  <c:v>171951</c:v>
                </c:pt>
                <c:pt idx="37">
                  <c:v>171536</c:v>
                </c:pt>
                <c:pt idx="38">
                  <c:v>171346</c:v>
                </c:pt>
                <c:pt idx="39">
                  <c:v>172004</c:v>
                </c:pt>
                <c:pt idx="40">
                  <c:v>171208</c:v>
                </c:pt>
                <c:pt idx="41">
                  <c:v>171006</c:v>
                </c:pt>
                <c:pt idx="42">
                  <c:v>171915</c:v>
                </c:pt>
                <c:pt idx="43">
                  <c:v>171939</c:v>
                </c:pt>
                <c:pt idx="44">
                  <c:v>170930</c:v>
                </c:pt>
                <c:pt idx="45">
                  <c:v>171055</c:v>
                </c:pt>
                <c:pt idx="46">
                  <c:v>171132</c:v>
                </c:pt>
                <c:pt idx="47">
                  <c:v>171927</c:v>
                </c:pt>
                <c:pt idx="48">
                  <c:v>171814</c:v>
                </c:pt>
                <c:pt idx="49">
                  <c:v>171031</c:v>
                </c:pt>
                <c:pt idx="50">
                  <c:v>171119</c:v>
                </c:pt>
                <c:pt idx="51">
                  <c:v>171737</c:v>
                </c:pt>
                <c:pt idx="52">
                  <c:v>171043</c:v>
                </c:pt>
                <c:pt idx="53">
                  <c:v>171548</c:v>
                </c:pt>
                <c:pt idx="54">
                  <c:v>171358</c:v>
                </c:pt>
                <c:pt idx="55">
                  <c:v>170954</c:v>
                </c:pt>
                <c:pt idx="56">
                  <c:v>170905</c:v>
                </c:pt>
                <c:pt idx="57">
                  <c:v>170942</c:v>
                </c:pt>
                <c:pt idx="58">
                  <c:v>171826</c:v>
                </c:pt>
                <c:pt idx="59">
                  <c:v>171257</c:v>
                </c:pt>
                <c:pt idx="60">
                  <c:v>171156</c:v>
                </c:pt>
                <c:pt idx="61">
                  <c:v>171838</c:v>
                </c:pt>
                <c:pt idx="62">
                  <c:v>171560</c:v>
                </c:pt>
                <c:pt idx="63">
                  <c:v>171245</c:v>
                </c:pt>
                <c:pt idx="64">
                  <c:v>171334</c:v>
                </c:pt>
                <c:pt idx="65">
                  <c:v>171750</c:v>
                </c:pt>
                <c:pt idx="66">
                  <c:v>171725</c:v>
                </c:pt>
                <c:pt idx="67">
                  <c:v>171144</c:v>
                </c:pt>
                <c:pt idx="68">
                  <c:v>171309</c:v>
                </c:pt>
                <c:pt idx="69">
                  <c:v>171612</c:v>
                </c:pt>
                <c:pt idx="70">
                  <c:v>171321</c:v>
                </c:pt>
                <c:pt idx="71">
                  <c:v>171713</c:v>
                </c:pt>
                <c:pt idx="72">
                  <c:v>171624</c:v>
                </c:pt>
                <c:pt idx="73">
                  <c:v>171701</c:v>
                </c:pt>
                <c:pt idx="74">
                  <c:v>171636</c:v>
                </c:pt>
                <c:pt idx="75">
                  <c:v>171649</c:v>
                </c:pt>
              </c:numCache>
            </c:numRef>
          </c:xVal>
          <c:yVal>
            <c:numRef>
              <c:f>Sheet1!$CC$79:$CC$154</c:f>
              <c:numCache>
                <c:ptCount val="76"/>
                <c:pt idx="0">
                  <c:v>0.9833</c:v>
                </c:pt>
                <c:pt idx="1">
                  <c:v>1.225</c:v>
                </c:pt>
                <c:pt idx="2">
                  <c:v>0.4333</c:v>
                </c:pt>
                <c:pt idx="3">
                  <c:v>0.5333</c:v>
                </c:pt>
                <c:pt idx="4">
                  <c:v>0.59</c:v>
                </c:pt>
                <c:pt idx="5">
                  <c:v>0.6417</c:v>
                </c:pt>
                <c:pt idx="6">
                  <c:v>0.4083</c:v>
                </c:pt>
                <c:pt idx="7">
                  <c:v>0.1083</c:v>
                </c:pt>
                <c:pt idx="8">
                  <c:v>0.4</c:v>
                </c:pt>
                <c:pt idx="9">
                  <c:v>0.8167</c:v>
                </c:pt>
                <c:pt idx="10">
                  <c:v>0.9333</c:v>
                </c:pt>
                <c:pt idx="11">
                  <c:v>-0.9083</c:v>
                </c:pt>
                <c:pt idx="12">
                  <c:v>-0.575</c:v>
                </c:pt>
                <c:pt idx="13">
                  <c:v>-1.0333</c:v>
                </c:pt>
                <c:pt idx="14">
                  <c:v>-0.775</c:v>
                </c:pt>
                <c:pt idx="15">
                  <c:v>-0.7333</c:v>
                </c:pt>
                <c:pt idx="16">
                  <c:v>-0.7083</c:v>
                </c:pt>
                <c:pt idx="17">
                  <c:v>-0.55</c:v>
                </c:pt>
                <c:pt idx="18">
                  <c:v>-0.2417</c:v>
                </c:pt>
                <c:pt idx="21">
                  <c:v>-1.2667</c:v>
                </c:pt>
                <c:pt idx="22">
                  <c:v>-1.15</c:v>
                </c:pt>
                <c:pt idx="23">
                  <c:v>-1.15</c:v>
                </c:pt>
                <c:pt idx="24">
                  <c:v>-1.1</c:v>
                </c:pt>
                <c:pt idx="25">
                  <c:v>-0.9083</c:v>
                </c:pt>
                <c:pt idx="26">
                  <c:v>-0.9083</c:v>
                </c:pt>
                <c:pt idx="27">
                  <c:v>-0.8</c:v>
                </c:pt>
                <c:pt idx="28">
                  <c:v>-0.4833</c:v>
                </c:pt>
                <c:pt idx="29">
                  <c:v>-0.475</c:v>
                </c:pt>
                <c:pt idx="30">
                  <c:v>-0.45</c:v>
                </c:pt>
                <c:pt idx="31">
                  <c:v>-0.4417</c:v>
                </c:pt>
                <c:pt idx="32">
                  <c:v>-0.3833</c:v>
                </c:pt>
                <c:pt idx="33">
                  <c:v>-0.35</c:v>
                </c:pt>
                <c:pt idx="34">
                  <c:v>-0.3</c:v>
                </c:pt>
                <c:pt idx="35">
                  <c:v>-0.2583</c:v>
                </c:pt>
                <c:pt idx="36">
                  <c:v>-0.2333</c:v>
                </c:pt>
                <c:pt idx="37">
                  <c:v>-0.225</c:v>
                </c:pt>
                <c:pt idx="38">
                  <c:v>-0.2</c:v>
                </c:pt>
                <c:pt idx="39">
                  <c:v>-0.1917</c:v>
                </c:pt>
                <c:pt idx="40">
                  <c:v>-0.175</c:v>
                </c:pt>
                <c:pt idx="41">
                  <c:v>-0.125</c:v>
                </c:pt>
                <c:pt idx="42">
                  <c:v>-0.0583</c:v>
                </c:pt>
                <c:pt idx="43">
                  <c:v>-0.0583</c:v>
                </c:pt>
                <c:pt idx="44">
                  <c:v>-0.0417</c:v>
                </c:pt>
                <c:pt idx="45">
                  <c:v>-0.0083</c:v>
                </c:pt>
                <c:pt idx="46">
                  <c:v>0.05</c:v>
                </c:pt>
                <c:pt idx="47">
                  <c:v>0.0583</c:v>
                </c:pt>
                <c:pt idx="48">
                  <c:v>0.1083</c:v>
                </c:pt>
                <c:pt idx="49">
                  <c:v>0.1417</c:v>
                </c:pt>
                <c:pt idx="50">
                  <c:v>0.1917</c:v>
                </c:pt>
                <c:pt idx="51">
                  <c:v>0.1917</c:v>
                </c:pt>
                <c:pt idx="52">
                  <c:v>0.2333</c:v>
                </c:pt>
                <c:pt idx="53">
                  <c:v>0.2583</c:v>
                </c:pt>
                <c:pt idx="54">
                  <c:v>0.3</c:v>
                </c:pt>
                <c:pt idx="55">
                  <c:v>0.35</c:v>
                </c:pt>
                <c:pt idx="56">
                  <c:v>0.3667</c:v>
                </c:pt>
                <c:pt idx="57">
                  <c:v>0.375</c:v>
                </c:pt>
                <c:pt idx="58">
                  <c:v>0.425</c:v>
                </c:pt>
                <c:pt idx="59">
                  <c:v>0.575</c:v>
                </c:pt>
                <c:pt idx="60">
                  <c:v>0.625</c:v>
                </c:pt>
                <c:pt idx="61">
                  <c:v>0.7667</c:v>
                </c:pt>
                <c:pt idx="62">
                  <c:v>0.7842</c:v>
                </c:pt>
                <c:pt idx="63">
                  <c:v>0.85</c:v>
                </c:pt>
                <c:pt idx="64">
                  <c:v>0.8667</c:v>
                </c:pt>
                <c:pt idx="65">
                  <c:v>0.9667</c:v>
                </c:pt>
                <c:pt idx="66">
                  <c:v>1.1667</c:v>
                </c:pt>
                <c:pt idx="67">
                  <c:v>1.1833</c:v>
                </c:pt>
                <c:pt idx="68">
                  <c:v>1.1917</c:v>
                </c:pt>
                <c:pt idx="69">
                  <c:v>1.225</c:v>
                </c:pt>
                <c:pt idx="70">
                  <c:v>1.5</c:v>
                </c:pt>
                <c:pt idx="71">
                  <c:v>1.8417</c:v>
                </c:pt>
                <c:pt idx="72">
                  <c:v>2.8833</c:v>
                </c:pt>
                <c:pt idx="73">
                  <c:v>5.2083</c:v>
                </c:pt>
                <c:pt idx="74">
                  <c:v>5.95</c:v>
                </c:pt>
                <c:pt idx="75">
                  <c:v>6.1583</c:v>
                </c:pt>
              </c:numCache>
            </c:numRef>
          </c:yVal>
          <c:smooth val="0"/>
        </c:ser>
        <c:axId val="63940048"/>
        <c:axId val="38589521"/>
      </c:scatterChart>
      <c:scatterChart>
        <c:scatterStyle val="lineMarker"/>
        <c:varyColors val="0"/>
        <c:ser>
          <c:idx val="1"/>
          <c:order val="1"/>
          <c:tx>
            <c:strRef>
              <c:f>Sheet1!$CD$78</c:f>
              <c:strCache>
                <c:ptCount val="1"/>
                <c:pt idx="0">
                  <c:v>Liquid water mixing ratio (g/kg)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Sheet1!$BM$79:$BM$154</c:f>
              <c:numCache>
                <c:ptCount val="76"/>
                <c:pt idx="0">
                  <c:v>170511</c:v>
                </c:pt>
                <c:pt idx="1">
                  <c:v>170523</c:v>
                </c:pt>
                <c:pt idx="2">
                  <c:v>170535</c:v>
                </c:pt>
                <c:pt idx="3">
                  <c:v>170547</c:v>
                </c:pt>
                <c:pt idx="4">
                  <c:v>170560</c:v>
                </c:pt>
                <c:pt idx="5">
                  <c:v>170612</c:v>
                </c:pt>
                <c:pt idx="6">
                  <c:v>170624</c:v>
                </c:pt>
                <c:pt idx="7">
                  <c:v>170637</c:v>
                </c:pt>
                <c:pt idx="8">
                  <c:v>170650</c:v>
                </c:pt>
                <c:pt idx="9">
                  <c:v>170702</c:v>
                </c:pt>
                <c:pt idx="10">
                  <c:v>170714</c:v>
                </c:pt>
                <c:pt idx="11">
                  <c:v>170727</c:v>
                </c:pt>
                <c:pt idx="12">
                  <c:v>170739</c:v>
                </c:pt>
                <c:pt idx="13">
                  <c:v>170751</c:v>
                </c:pt>
                <c:pt idx="14">
                  <c:v>170804</c:v>
                </c:pt>
                <c:pt idx="15">
                  <c:v>170816</c:v>
                </c:pt>
                <c:pt idx="16">
                  <c:v>170828</c:v>
                </c:pt>
                <c:pt idx="17">
                  <c:v>170840</c:v>
                </c:pt>
                <c:pt idx="18">
                  <c:v>170853</c:v>
                </c:pt>
                <c:pt idx="21">
                  <c:v>171523</c:v>
                </c:pt>
                <c:pt idx="22">
                  <c:v>171511</c:v>
                </c:pt>
                <c:pt idx="23">
                  <c:v>171903</c:v>
                </c:pt>
                <c:pt idx="24">
                  <c:v>171459</c:v>
                </c:pt>
                <c:pt idx="25">
                  <c:v>171422</c:v>
                </c:pt>
                <c:pt idx="26">
                  <c:v>171802</c:v>
                </c:pt>
                <c:pt idx="27">
                  <c:v>171434</c:v>
                </c:pt>
                <c:pt idx="28">
                  <c:v>171220</c:v>
                </c:pt>
                <c:pt idx="29">
                  <c:v>171447</c:v>
                </c:pt>
                <c:pt idx="30">
                  <c:v>171232</c:v>
                </c:pt>
                <c:pt idx="31">
                  <c:v>171019</c:v>
                </c:pt>
                <c:pt idx="32">
                  <c:v>171107</c:v>
                </c:pt>
                <c:pt idx="33">
                  <c:v>171851</c:v>
                </c:pt>
                <c:pt idx="34">
                  <c:v>171410</c:v>
                </c:pt>
                <c:pt idx="35">
                  <c:v>170918</c:v>
                </c:pt>
                <c:pt idx="36">
                  <c:v>171951</c:v>
                </c:pt>
                <c:pt idx="37">
                  <c:v>171536</c:v>
                </c:pt>
                <c:pt idx="38">
                  <c:v>171346</c:v>
                </c:pt>
                <c:pt idx="39">
                  <c:v>172004</c:v>
                </c:pt>
                <c:pt idx="40">
                  <c:v>171208</c:v>
                </c:pt>
                <c:pt idx="41">
                  <c:v>171006</c:v>
                </c:pt>
                <c:pt idx="42">
                  <c:v>171915</c:v>
                </c:pt>
                <c:pt idx="43">
                  <c:v>171939</c:v>
                </c:pt>
                <c:pt idx="44">
                  <c:v>170930</c:v>
                </c:pt>
                <c:pt idx="45">
                  <c:v>171055</c:v>
                </c:pt>
                <c:pt idx="46">
                  <c:v>171132</c:v>
                </c:pt>
                <c:pt idx="47">
                  <c:v>171927</c:v>
                </c:pt>
                <c:pt idx="48">
                  <c:v>171814</c:v>
                </c:pt>
                <c:pt idx="49">
                  <c:v>171031</c:v>
                </c:pt>
                <c:pt idx="50">
                  <c:v>171119</c:v>
                </c:pt>
                <c:pt idx="51">
                  <c:v>171737</c:v>
                </c:pt>
                <c:pt idx="52">
                  <c:v>171043</c:v>
                </c:pt>
                <c:pt idx="53">
                  <c:v>171548</c:v>
                </c:pt>
                <c:pt idx="54">
                  <c:v>171358</c:v>
                </c:pt>
                <c:pt idx="55">
                  <c:v>170954</c:v>
                </c:pt>
                <c:pt idx="56">
                  <c:v>170905</c:v>
                </c:pt>
                <c:pt idx="57">
                  <c:v>170942</c:v>
                </c:pt>
                <c:pt idx="58">
                  <c:v>171826</c:v>
                </c:pt>
                <c:pt idx="59">
                  <c:v>171257</c:v>
                </c:pt>
                <c:pt idx="60">
                  <c:v>171156</c:v>
                </c:pt>
                <c:pt idx="61">
                  <c:v>171838</c:v>
                </c:pt>
                <c:pt idx="62">
                  <c:v>171560</c:v>
                </c:pt>
                <c:pt idx="63">
                  <c:v>171245</c:v>
                </c:pt>
                <c:pt idx="64">
                  <c:v>171334</c:v>
                </c:pt>
                <c:pt idx="65">
                  <c:v>171750</c:v>
                </c:pt>
                <c:pt idx="66">
                  <c:v>171725</c:v>
                </c:pt>
                <c:pt idx="67">
                  <c:v>171144</c:v>
                </c:pt>
                <c:pt idx="68">
                  <c:v>171309</c:v>
                </c:pt>
                <c:pt idx="69">
                  <c:v>171612</c:v>
                </c:pt>
                <c:pt idx="70">
                  <c:v>171321</c:v>
                </c:pt>
                <c:pt idx="71">
                  <c:v>171713</c:v>
                </c:pt>
                <c:pt idx="72">
                  <c:v>171624</c:v>
                </c:pt>
                <c:pt idx="73">
                  <c:v>171701</c:v>
                </c:pt>
                <c:pt idx="74">
                  <c:v>171636</c:v>
                </c:pt>
                <c:pt idx="75">
                  <c:v>171649</c:v>
                </c:pt>
              </c:numCache>
            </c:numRef>
          </c:xVal>
          <c:yVal>
            <c:numRef>
              <c:f>Sheet1!$CD$79:$CD$154</c:f>
              <c:numCache>
                <c:ptCount val="76"/>
                <c:pt idx="0">
                  <c:v>0.09105437106783414</c:v>
                </c:pt>
                <c:pt idx="1">
                  <c:v>0.08665976141276968</c:v>
                </c:pt>
                <c:pt idx="2">
                  <c:v>0.06286377661654287</c:v>
                </c:pt>
                <c:pt idx="3">
                  <c:v>0.038208184791022996</c:v>
                </c:pt>
                <c:pt idx="4">
                  <c:v>0.03919657471243394</c:v>
                </c:pt>
                <c:pt idx="5">
                  <c:v>0.0366600193909669</c:v>
                </c:pt>
                <c:pt idx="6">
                  <c:v>0.08784469406119318</c:v>
                </c:pt>
                <c:pt idx="7">
                  <c:v>0.0838955350110938</c:v>
                </c:pt>
                <c:pt idx="8">
                  <c:v>0.07741099093109387</c:v>
                </c:pt>
                <c:pt idx="9">
                  <c:v>0.11873890150008375</c:v>
                </c:pt>
                <c:pt idx="10">
                  <c:v>0.1652489568045364</c:v>
                </c:pt>
                <c:pt idx="11">
                  <c:v>0.16500636576545702</c:v>
                </c:pt>
                <c:pt idx="12">
                  <c:v>0.25225614700476673</c:v>
                </c:pt>
                <c:pt idx="13">
                  <c:v>0.2467466807870259</c:v>
                </c:pt>
                <c:pt idx="14">
                  <c:v>0.18592158502373693</c:v>
                </c:pt>
                <c:pt idx="15">
                  <c:v>0.20592630666325348</c:v>
                </c:pt>
                <c:pt idx="16">
                  <c:v>0.17273360598693607</c:v>
                </c:pt>
                <c:pt idx="17">
                  <c:v>0.10900312629391902</c:v>
                </c:pt>
                <c:pt idx="18">
                  <c:v>0.09845711097616619</c:v>
                </c:pt>
                <c:pt idx="21">
                  <c:v>0.46214014660100705</c:v>
                </c:pt>
                <c:pt idx="22">
                  <c:v>0.38717431762756843</c:v>
                </c:pt>
                <c:pt idx="23">
                  <c:v>0.20197702141651122</c:v>
                </c:pt>
                <c:pt idx="24">
                  <c:v>0.46033019144259724</c:v>
                </c:pt>
                <c:pt idx="25">
                  <c:v>0.26093466717204583</c:v>
                </c:pt>
                <c:pt idx="26">
                  <c:v>0.09876511449978984</c:v>
                </c:pt>
                <c:pt idx="27">
                  <c:v>0.28964632272667756</c:v>
                </c:pt>
                <c:pt idx="28">
                  <c:v>0.19182588744459192</c:v>
                </c:pt>
                <c:pt idx="29">
                  <c:v>0.26589367036349587</c:v>
                </c:pt>
                <c:pt idx="30">
                  <c:v>0.18303554150898294</c:v>
                </c:pt>
                <c:pt idx="31">
                  <c:v>0.16035824304364424</c:v>
                </c:pt>
                <c:pt idx="32">
                  <c:v>0.19802472797614948</c:v>
                </c:pt>
                <c:pt idx="33">
                  <c:v>0.20235349701438662</c:v>
                </c:pt>
                <c:pt idx="34">
                  <c:v>0.2784142923841138</c:v>
                </c:pt>
                <c:pt idx="35">
                  <c:v>0.19485004685588364</c:v>
                </c:pt>
                <c:pt idx="36">
                  <c:v>0.23182607116249418</c:v>
                </c:pt>
                <c:pt idx="37">
                  <c:v>0.2988767033945807</c:v>
                </c:pt>
                <c:pt idx="38">
                  <c:v>0.21603206253174428</c:v>
                </c:pt>
                <c:pt idx="39">
                  <c:v>0.17626493029248277</c:v>
                </c:pt>
                <c:pt idx="40">
                  <c:v>0.22717833760321618</c:v>
                </c:pt>
                <c:pt idx="41">
                  <c:v>0.13579081970236329</c:v>
                </c:pt>
                <c:pt idx="42">
                  <c:v>0.21025634740352142</c:v>
                </c:pt>
                <c:pt idx="43">
                  <c:v>0.22358423974873942</c:v>
                </c:pt>
                <c:pt idx="44">
                  <c:v>0.17903209677679413</c:v>
                </c:pt>
                <c:pt idx="45">
                  <c:v>0.16586953035322413</c:v>
                </c:pt>
                <c:pt idx="46">
                  <c:v>0.2101440798531322</c:v>
                </c:pt>
                <c:pt idx="47">
                  <c:v>0.23180028091314217</c:v>
                </c:pt>
                <c:pt idx="48">
                  <c:v>0.09430176577666327</c:v>
                </c:pt>
                <c:pt idx="49">
                  <c:v>0.13577081774043068</c:v>
                </c:pt>
                <c:pt idx="50">
                  <c:v>0.18747322412323045</c:v>
                </c:pt>
                <c:pt idx="51">
                  <c:v>0.11931756875057843</c:v>
                </c:pt>
                <c:pt idx="52">
                  <c:v>0.13667743337942942</c:v>
                </c:pt>
                <c:pt idx="53">
                  <c:v>0.254143629765413</c:v>
                </c:pt>
                <c:pt idx="54">
                  <c:v>0.2961181127441182</c:v>
                </c:pt>
                <c:pt idx="55">
                  <c:v>0.13540410412011103</c:v>
                </c:pt>
                <c:pt idx="56">
                  <c:v>0.19464988080518095</c:v>
                </c:pt>
                <c:pt idx="57">
                  <c:v>0.13255849919942295</c:v>
                </c:pt>
                <c:pt idx="58">
                  <c:v>0.08950240850025248</c:v>
                </c:pt>
                <c:pt idx="59">
                  <c:v>0.14192724253583794</c:v>
                </c:pt>
                <c:pt idx="60">
                  <c:v>0.14918667783565176</c:v>
                </c:pt>
                <c:pt idx="61">
                  <c:v>0.1483093152059157</c:v>
                </c:pt>
                <c:pt idx="62">
                  <c:v>0.1292216806558731</c:v>
                </c:pt>
                <c:pt idx="63">
                  <c:v>0.14765772028732313</c:v>
                </c:pt>
                <c:pt idx="64">
                  <c:v>0.2097415899417896</c:v>
                </c:pt>
                <c:pt idx="65">
                  <c:v>0.10129241110200236</c:v>
                </c:pt>
                <c:pt idx="66">
                  <c:v>0.050044410824727624</c:v>
                </c:pt>
                <c:pt idx="67">
                  <c:v>0.23846434133825564</c:v>
                </c:pt>
                <c:pt idx="68">
                  <c:v>0.2081665814236092</c:v>
                </c:pt>
                <c:pt idx="69">
                  <c:v>0.2820655282029931</c:v>
                </c:pt>
                <c:pt idx="70">
                  <c:v>0.21751908479939996</c:v>
                </c:pt>
                <c:pt idx="71">
                  <c:v>0.08790826468482957</c:v>
                </c:pt>
                <c:pt idx="72">
                  <c:v>0.30287222770921446</c:v>
                </c:pt>
                <c:pt idx="73">
                  <c:v>0.11802538317873455</c:v>
                </c:pt>
                <c:pt idx="74">
                  <c:v>0.3272118868160057</c:v>
                </c:pt>
                <c:pt idx="75">
                  <c:v>0.16355867442465408</c:v>
                </c:pt>
              </c:numCache>
            </c:numRef>
          </c:yVal>
          <c:smooth val="0"/>
        </c:ser>
        <c:axId val="11761370"/>
        <c:axId val="38743467"/>
      </c:scatterChart>
      <c:valAx>
        <c:axId val="63940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(hhmmss)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89521"/>
        <c:crossesAt val="-2"/>
        <c:crossBetween val="midCat"/>
        <c:dispUnits/>
      </c:valAx>
      <c:valAx>
        <c:axId val="3858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40048"/>
        <c:crosses val="autoZero"/>
        <c:crossBetween val="midCat"/>
        <c:dispUnits/>
      </c:valAx>
      <c:valAx>
        <c:axId val="11761370"/>
        <c:scaling>
          <c:orientation val="minMax"/>
        </c:scaling>
        <c:axPos val="b"/>
        <c:delete val="1"/>
        <c:majorTickMark val="in"/>
        <c:minorTickMark val="none"/>
        <c:tickLblPos val="nextTo"/>
        <c:crossAx val="38743467"/>
        <c:crosses val="max"/>
        <c:crossBetween val="midCat"/>
        <c:dispUnits/>
      </c:valAx>
      <c:valAx>
        <c:axId val="38743467"/>
        <c:scaling>
          <c:orientation val="minMax"/>
          <c:max val="2.5"/>
        </c:scaling>
        <c:axPos val="l"/>
        <c:delete val="0"/>
        <c:numFmt formatCode="General" sourceLinked="1"/>
        <c:majorTickMark val="in"/>
        <c:minorTickMark val="none"/>
        <c:tickLblPos val="nextTo"/>
        <c:crossAx val="1176137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Sheet1!$CG$99</c:f>
              <c:strCache>
                <c:ptCount val="1"/>
                <c:pt idx="0">
                  <c:v>Liquid water w bin average (g/kg)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Sheet1!$CF$100:$CF$119</c:f>
              <c:numCache>
                <c:ptCount val="20"/>
                <c:pt idx="0">
                  <c:v>-1.4</c:v>
                </c:pt>
                <c:pt idx="1">
                  <c:v>-1.2</c:v>
                </c:pt>
                <c:pt idx="2">
                  <c:v>-1</c:v>
                </c:pt>
                <c:pt idx="3">
                  <c:v>-0.8</c:v>
                </c:pt>
                <c:pt idx="4">
                  <c:v>-0.6</c:v>
                </c:pt>
                <c:pt idx="5">
                  <c:v>-0.4</c:v>
                </c:pt>
                <c:pt idx="6">
                  <c:v>-0.2</c:v>
                </c:pt>
                <c:pt idx="7">
                  <c:v>0</c:v>
                </c:pt>
                <c:pt idx="8">
                  <c:v>0.2</c:v>
                </c:pt>
                <c:pt idx="9">
                  <c:v>0.4</c:v>
                </c:pt>
                <c:pt idx="10">
                  <c:v>0.6</c:v>
                </c:pt>
                <c:pt idx="11">
                  <c:v>0.8</c:v>
                </c:pt>
                <c:pt idx="12">
                  <c:v>1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2.8</c:v>
                </c:pt>
                <c:pt idx="17">
                  <c:v>5.2</c:v>
                </c:pt>
                <c:pt idx="18">
                  <c:v>5.8</c:v>
                </c:pt>
                <c:pt idx="19">
                  <c:v>6</c:v>
                </c:pt>
              </c:numCache>
            </c:numRef>
          </c:xVal>
          <c:yVal>
            <c:numRef>
              <c:f>Sheet1!$CG$100:$CG$119</c:f>
              <c:numCache>
                <c:ptCount val="20"/>
                <c:pt idx="0">
                  <c:v>0.46214014660100705</c:v>
                </c:pt>
                <c:pt idx="1">
                  <c:v>0.3498271768288923</c:v>
                </c:pt>
                <c:pt idx="2">
                  <c:v>0.17984989083591785</c:v>
                </c:pt>
                <c:pt idx="3">
                  <c:v>0.28964632272667756</c:v>
                </c:pt>
                <c:pt idx="4">
                  <c:v>0.20027833559017874</c:v>
                </c:pt>
                <c:pt idx="5">
                  <c:v>0.23405755646460139</c:v>
                </c:pt>
                <c:pt idx="6">
                  <c:v>0.19175104555151068</c:v>
                </c:pt>
                <c:pt idx="7">
                  <c:v>0.16313462285952954</c:v>
                </c:pt>
                <c:pt idx="8">
                  <c:v>0.19159194333561258</c:v>
                </c:pt>
                <c:pt idx="9">
                  <c:v>0.11571482551804521</c:v>
                </c:pt>
                <c:pt idx="10">
                  <c:v>0.14223922456581353</c:v>
                </c:pt>
                <c:pt idx="11">
                  <c:v>0.15289724044370503</c:v>
                </c:pt>
                <c:pt idx="12">
                  <c:v>0.16555844452886415</c:v>
                </c:pt>
                <c:pt idx="13">
                  <c:v>0.2820655282029931</c:v>
                </c:pt>
                <c:pt idx="14">
                  <c:v>0.21751908479939996</c:v>
                </c:pt>
                <c:pt idx="15">
                  <c:v>0.08790826468482957</c:v>
                </c:pt>
                <c:pt idx="16">
                  <c:v>0.30287222770921446</c:v>
                </c:pt>
                <c:pt idx="17">
                  <c:v>0.11802538317873455</c:v>
                </c:pt>
                <c:pt idx="18">
                  <c:v>0.3272118868160057</c:v>
                </c:pt>
                <c:pt idx="19">
                  <c:v>0.16355867442465408</c:v>
                </c:pt>
              </c:numCache>
            </c:numRef>
          </c:yVal>
          <c:smooth val="0"/>
        </c:ser>
        <c:axId val="13146884"/>
        <c:axId val="51213093"/>
      </c:scatterChart>
      <c:valAx>
        <c:axId val="13146884"/>
        <c:scaling>
          <c:orientation val="minMax"/>
          <c:max val="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 bin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1213093"/>
        <c:crosses val="autoZero"/>
        <c:crossBetween val="midCat"/>
        <c:dispUnits/>
        <c:majorUnit val="1"/>
      </c:valAx>
      <c:valAx>
        <c:axId val="51213093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bin-averaged mixing ratio (g/kg)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3146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Sheet1!$CI$99</c:f>
              <c:strCache>
                <c:ptCount val="1"/>
                <c:pt idx="0">
                  <c:v>bin 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Sheet1!$CH$100:$CH$141</c:f>
              <c:numCache>
                <c:ptCount val="42"/>
                <c:pt idx="0">
                  <c:v>-2.2</c:v>
                </c:pt>
                <c:pt idx="1">
                  <c:v>-2</c:v>
                </c:pt>
                <c:pt idx="2">
                  <c:v>-1.8</c:v>
                </c:pt>
                <c:pt idx="3">
                  <c:v>-1.6</c:v>
                </c:pt>
                <c:pt idx="4">
                  <c:v>-1.4000000000000001</c:v>
                </c:pt>
                <c:pt idx="5">
                  <c:v>-1.2000000000000002</c:v>
                </c:pt>
                <c:pt idx="6">
                  <c:v>-1.0000000000000002</c:v>
                </c:pt>
                <c:pt idx="7">
                  <c:v>-0.8000000000000003</c:v>
                </c:pt>
                <c:pt idx="8">
                  <c:v>-0.6000000000000003</c:v>
                </c:pt>
                <c:pt idx="9">
                  <c:v>-0.4000000000000003</c:v>
                </c:pt>
                <c:pt idx="10">
                  <c:v>-0.2000000000000003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0.6000000000000001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1.5999999999999999</c:v>
                </c:pt>
                <c:pt idx="20">
                  <c:v>1.7999999999999998</c:v>
                </c:pt>
                <c:pt idx="21">
                  <c:v>1.9999999999999998</c:v>
                </c:pt>
                <c:pt idx="22">
                  <c:v>2.1999999999999997</c:v>
                </c:pt>
                <c:pt idx="23">
                  <c:v>2.4</c:v>
                </c:pt>
                <c:pt idx="24">
                  <c:v>2.6</c:v>
                </c:pt>
                <c:pt idx="25">
                  <c:v>2.8000000000000003</c:v>
                </c:pt>
                <c:pt idx="26">
                  <c:v>3.0000000000000004</c:v>
                </c:pt>
                <c:pt idx="27">
                  <c:v>3.2000000000000006</c:v>
                </c:pt>
                <c:pt idx="28">
                  <c:v>3.400000000000001</c:v>
                </c:pt>
                <c:pt idx="29">
                  <c:v>3.600000000000001</c:v>
                </c:pt>
                <c:pt idx="30">
                  <c:v>3.800000000000001</c:v>
                </c:pt>
                <c:pt idx="31">
                  <c:v>4.000000000000001</c:v>
                </c:pt>
                <c:pt idx="32">
                  <c:v>4.200000000000001</c:v>
                </c:pt>
                <c:pt idx="33">
                  <c:v>4.400000000000001</c:v>
                </c:pt>
                <c:pt idx="34">
                  <c:v>4.600000000000001</c:v>
                </c:pt>
                <c:pt idx="35">
                  <c:v>4.800000000000002</c:v>
                </c:pt>
                <c:pt idx="36">
                  <c:v>5.000000000000002</c:v>
                </c:pt>
                <c:pt idx="37">
                  <c:v>5.200000000000002</c:v>
                </c:pt>
                <c:pt idx="38">
                  <c:v>5.400000000000002</c:v>
                </c:pt>
                <c:pt idx="39">
                  <c:v>5.600000000000002</c:v>
                </c:pt>
                <c:pt idx="40">
                  <c:v>5.8000000000000025</c:v>
                </c:pt>
                <c:pt idx="41">
                  <c:v>6.000000000000003</c:v>
                </c:pt>
              </c:numCache>
            </c:numRef>
          </c:cat>
          <c:val>
            <c:numRef>
              <c:f>Sheet1!$CI$100:$CI$141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</c:ser>
        <c:axId val="58264654"/>
        <c:axId val="54619839"/>
      </c:barChart>
      <c:catAx>
        <c:axId val="5826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19839"/>
        <c:crosses val="autoZero"/>
        <c:auto val="1"/>
        <c:lblOffset val="100"/>
        <c:noMultiLvlLbl val="0"/>
      </c:catAx>
      <c:valAx>
        <c:axId val="54619839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6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5"/>
          <c:w val="0.83475"/>
          <c:h val="0.83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Sheet1!$B$156</c:f>
              <c:strCache>
                <c:ptCount val="1"/>
                <c:pt idx="0">
                  <c:v>w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Sheet1!$D$158:$D$212</c:f>
              <c:numCache>
                <c:ptCount val="55"/>
                <c:pt idx="0">
                  <c:v>1.7121</c:v>
                </c:pt>
                <c:pt idx="1">
                  <c:v>3.2924999999999995</c:v>
                </c:pt>
                <c:pt idx="2">
                  <c:v>4.8729</c:v>
                </c:pt>
                <c:pt idx="3">
                  <c:v>6.4533</c:v>
                </c:pt>
                <c:pt idx="4">
                  <c:v>8.0337</c:v>
                </c:pt>
                <c:pt idx="5">
                  <c:v>9.7458</c:v>
                </c:pt>
                <c:pt idx="6">
                  <c:v>11.326199999999998</c:v>
                </c:pt>
                <c:pt idx="7">
                  <c:v>12.906599999999997</c:v>
                </c:pt>
                <c:pt idx="8">
                  <c:v>14.486999999999997</c:v>
                </c:pt>
                <c:pt idx="9">
                  <c:v>16.0674</c:v>
                </c:pt>
                <c:pt idx="10">
                  <c:v>17.6478</c:v>
                </c:pt>
                <c:pt idx="11">
                  <c:v>19.3599</c:v>
                </c:pt>
                <c:pt idx="12">
                  <c:v>20.9403</c:v>
                </c:pt>
                <c:pt idx="13">
                  <c:v>22.5207</c:v>
                </c:pt>
                <c:pt idx="14">
                  <c:v>24.1011</c:v>
                </c:pt>
                <c:pt idx="15">
                  <c:v>25.6815</c:v>
                </c:pt>
                <c:pt idx="16">
                  <c:v>27.2619</c:v>
                </c:pt>
                <c:pt idx="17">
                  <c:v>28.974</c:v>
                </c:pt>
                <c:pt idx="18">
                  <c:v>30.5544</c:v>
                </c:pt>
                <c:pt idx="19">
                  <c:v>32.1348</c:v>
                </c:pt>
                <c:pt idx="20">
                  <c:v>33.715199999999996</c:v>
                </c:pt>
                <c:pt idx="21">
                  <c:v>35.427299999999995</c:v>
                </c:pt>
                <c:pt idx="22">
                  <c:v>37.00769999999999</c:v>
                </c:pt>
                <c:pt idx="23">
                  <c:v>38.58809999999999</c:v>
                </c:pt>
                <c:pt idx="24">
                  <c:v>40.1685</c:v>
                </c:pt>
                <c:pt idx="25">
                  <c:v>41.7489</c:v>
                </c:pt>
                <c:pt idx="26">
                  <c:v>43.329299999999996</c:v>
                </c:pt>
                <c:pt idx="27">
                  <c:v>45.041399999999996</c:v>
                </c:pt>
                <c:pt idx="28">
                  <c:v>46.62179999999999</c:v>
                </c:pt>
                <c:pt idx="29">
                  <c:v>48.2022</c:v>
                </c:pt>
                <c:pt idx="30">
                  <c:v>49.782599999999995</c:v>
                </c:pt>
                <c:pt idx="31">
                  <c:v>51.494699999999995</c:v>
                </c:pt>
                <c:pt idx="32">
                  <c:v>53.07509999999999</c:v>
                </c:pt>
                <c:pt idx="33">
                  <c:v>54.65549999999999</c:v>
                </c:pt>
                <c:pt idx="34">
                  <c:v>56.2359</c:v>
                </c:pt>
                <c:pt idx="35">
                  <c:v>57.8163</c:v>
                </c:pt>
                <c:pt idx="36">
                  <c:v>59.396699999999996</c:v>
                </c:pt>
                <c:pt idx="37">
                  <c:v>61.108799999999995</c:v>
                </c:pt>
                <c:pt idx="38">
                  <c:v>62.6892</c:v>
                </c:pt>
                <c:pt idx="39">
                  <c:v>64.2696</c:v>
                </c:pt>
                <c:pt idx="40">
                  <c:v>65.85</c:v>
                </c:pt>
                <c:pt idx="41">
                  <c:v>67.43039999999999</c:v>
                </c:pt>
                <c:pt idx="42">
                  <c:v>69.1425</c:v>
                </c:pt>
                <c:pt idx="43">
                  <c:v>70.7229</c:v>
                </c:pt>
                <c:pt idx="44">
                  <c:v>72.3033</c:v>
                </c:pt>
                <c:pt idx="45">
                  <c:v>73.88369999999999</c:v>
                </c:pt>
                <c:pt idx="46">
                  <c:v>75.46409999999999</c:v>
                </c:pt>
                <c:pt idx="47">
                  <c:v>77.1762</c:v>
                </c:pt>
                <c:pt idx="48">
                  <c:v>78.7566</c:v>
                </c:pt>
                <c:pt idx="49">
                  <c:v>80.337</c:v>
                </c:pt>
                <c:pt idx="50">
                  <c:v>81.9174</c:v>
                </c:pt>
                <c:pt idx="51">
                  <c:v>83.4978</c:v>
                </c:pt>
                <c:pt idx="52">
                  <c:v>85.0782</c:v>
                </c:pt>
                <c:pt idx="53">
                  <c:v>86.7903</c:v>
                </c:pt>
              </c:numCache>
            </c:numRef>
          </c:xVal>
          <c:yVal>
            <c:numRef>
              <c:f>Sheet1!$B$157:$B$211</c:f>
              <c:numCache>
                <c:ptCount val="55"/>
                <c:pt idx="0">
                  <c:v>0.3667</c:v>
                </c:pt>
                <c:pt idx="1">
                  <c:v>-0.2583</c:v>
                </c:pt>
                <c:pt idx="2">
                  <c:v>-0.0417</c:v>
                </c:pt>
                <c:pt idx="3">
                  <c:v>0.375</c:v>
                </c:pt>
                <c:pt idx="4">
                  <c:v>0.35</c:v>
                </c:pt>
                <c:pt idx="5">
                  <c:v>-0.125</c:v>
                </c:pt>
                <c:pt idx="6">
                  <c:v>-0.4417</c:v>
                </c:pt>
                <c:pt idx="7">
                  <c:v>0.1417</c:v>
                </c:pt>
                <c:pt idx="8">
                  <c:v>0.2333</c:v>
                </c:pt>
                <c:pt idx="9">
                  <c:v>-0.0083</c:v>
                </c:pt>
                <c:pt idx="10">
                  <c:v>-0.3833</c:v>
                </c:pt>
                <c:pt idx="11">
                  <c:v>0.1917</c:v>
                </c:pt>
                <c:pt idx="12">
                  <c:v>0.05</c:v>
                </c:pt>
                <c:pt idx="13">
                  <c:v>1.1833</c:v>
                </c:pt>
                <c:pt idx="14">
                  <c:v>0.625</c:v>
                </c:pt>
                <c:pt idx="15">
                  <c:v>-0.175</c:v>
                </c:pt>
                <c:pt idx="16">
                  <c:v>-0.4833</c:v>
                </c:pt>
                <c:pt idx="17">
                  <c:v>-0.45</c:v>
                </c:pt>
                <c:pt idx="18">
                  <c:v>0.85</c:v>
                </c:pt>
                <c:pt idx="19">
                  <c:v>0.575</c:v>
                </c:pt>
                <c:pt idx="20">
                  <c:v>1.1917</c:v>
                </c:pt>
                <c:pt idx="21">
                  <c:v>1.5</c:v>
                </c:pt>
                <c:pt idx="22">
                  <c:v>0.8667</c:v>
                </c:pt>
                <c:pt idx="23">
                  <c:v>-0.2</c:v>
                </c:pt>
                <c:pt idx="24">
                  <c:v>0.3</c:v>
                </c:pt>
                <c:pt idx="25">
                  <c:v>-0.3</c:v>
                </c:pt>
                <c:pt idx="26">
                  <c:v>-0.9083</c:v>
                </c:pt>
                <c:pt idx="27">
                  <c:v>-0.8</c:v>
                </c:pt>
                <c:pt idx="28">
                  <c:v>-0.475</c:v>
                </c:pt>
                <c:pt idx="29">
                  <c:v>-1.1</c:v>
                </c:pt>
                <c:pt idx="30">
                  <c:v>-1.15</c:v>
                </c:pt>
                <c:pt idx="31">
                  <c:v>-1.2667</c:v>
                </c:pt>
                <c:pt idx="32">
                  <c:v>-0.225</c:v>
                </c:pt>
                <c:pt idx="33">
                  <c:v>0.2583</c:v>
                </c:pt>
                <c:pt idx="34">
                  <c:v>0.7842</c:v>
                </c:pt>
                <c:pt idx="35">
                  <c:v>1.225</c:v>
                </c:pt>
                <c:pt idx="36">
                  <c:v>2.8833</c:v>
                </c:pt>
                <c:pt idx="37">
                  <c:v>5.95</c:v>
                </c:pt>
                <c:pt idx="38">
                  <c:v>6.1583</c:v>
                </c:pt>
                <c:pt idx="39">
                  <c:v>5.2083</c:v>
                </c:pt>
                <c:pt idx="40">
                  <c:v>1.8417</c:v>
                </c:pt>
                <c:pt idx="41">
                  <c:v>1.1667</c:v>
                </c:pt>
                <c:pt idx="42">
                  <c:v>0.1917</c:v>
                </c:pt>
                <c:pt idx="43">
                  <c:v>0.9667</c:v>
                </c:pt>
                <c:pt idx="44">
                  <c:v>-0.9083</c:v>
                </c:pt>
                <c:pt idx="45">
                  <c:v>0.1083</c:v>
                </c:pt>
                <c:pt idx="46">
                  <c:v>0.425</c:v>
                </c:pt>
                <c:pt idx="47">
                  <c:v>0.7667</c:v>
                </c:pt>
                <c:pt idx="48">
                  <c:v>-0.35</c:v>
                </c:pt>
                <c:pt idx="49">
                  <c:v>-1.15</c:v>
                </c:pt>
                <c:pt idx="50">
                  <c:v>-0.0583</c:v>
                </c:pt>
                <c:pt idx="51">
                  <c:v>0.0583</c:v>
                </c:pt>
                <c:pt idx="52">
                  <c:v>-0.0583</c:v>
                </c:pt>
                <c:pt idx="53">
                  <c:v>-0.2333</c:v>
                </c:pt>
                <c:pt idx="54">
                  <c:v>-0.1917</c:v>
                </c:pt>
              </c:numCache>
            </c:numRef>
          </c:yVal>
          <c:smooth val="0"/>
        </c:ser>
        <c:axId val="21816504"/>
        <c:axId val="62130809"/>
      </c:scatterChart>
      <c:scatterChart>
        <c:scatterStyle val="lineMarker"/>
        <c:varyColors val="0"/>
        <c:ser>
          <c:idx val="1"/>
          <c:order val="1"/>
          <c:tx>
            <c:strRef>
              <c:f>Sheet1!$C$156</c:f>
              <c:strCache>
                <c:ptCount val="1"/>
                <c:pt idx="0">
                  <c:v>mixing ratio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Sheet1!$D$158:$D$212</c:f>
              <c:numCache>
                <c:ptCount val="55"/>
                <c:pt idx="0">
                  <c:v>1.7121</c:v>
                </c:pt>
                <c:pt idx="1">
                  <c:v>3.2924999999999995</c:v>
                </c:pt>
                <c:pt idx="2">
                  <c:v>4.8729</c:v>
                </c:pt>
                <c:pt idx="3">
                  <c:v>6.4533</c:v>
                </c:pt>
                <c:pt idx="4">
                  <c:v>8.0337</c:v>
                </c:pt>
                <c:pt idx="5">
                  <c:v>9.7458</c:v>
                </c:pt>
                <c:pt idx="6">
                  <c:v>11.326199999999998</c:v>
                </c:pt>
                <c:pt idx="7">
                  <c:v>12.906599999999997</c:v>
                </c:pt>
                <c:pt idx="8">
                  <c:v>14.486999999999997</c:v>
                </c:pt>
                <c:pt idx="9">
                  <c:v>16.0674</c:v>
                </c:pt>
                <c:pt idx="10">
                  <c:v>17.6478</c:v>
                </c:pt>
                <c:pt idx="11">
                  <c:v>19.3599</c:v>
                </c:pt>
                <c:pt idx="12">
                  <c:v>20.9403</c:v>
                </c:pt>
                <c:pt idx="13">
                  <c:v>22.5207</c:v>
                </c:pt>
                <c:pt idx="14">
                  <c:v>24.1011</c:v>
                </c:pt>
                <c:pt idx="15">
                  <c:v>25.6815</c:v>
                </c:pt>
                <c:pt idx="16">
                  <c:v>27.2619</c:v>
                </c:pt>
                <c:pt idx="17">
                  <c:v>28.974</c:v>
                </c:pt>
                <c:pt idx="18">
                  <c:v>30.5544</c:v>
                </c:pt>
                <c:pt idx="19">
                  <c:v>32.1348</c:v>
                </c:pt>
                <c:pt idx="20">
                  <c:v>33.715199999999996</c:v>
                </c:pt>
                <c:pt idx="21">
                  <c:v>35.427299999999995</c:v>
                </c:pt>
                <c:pt idx="22">
                  <c:v>37.00769999999999</c:v>
                </c:pt>
                <c:pt idx="23">
                  <c:v>38.58809999999999</c:v>
                </c:pt>
                <c:pt idx="24">
                  <c:v>40.1685</c:v>
                </c:pt>
                <c:pt idx="25">
                  <c:v>41.7489</c:v>
                </c:pt>
                <c:pt idx="26">
                  <c:v>43.329299999999996</c:v>
                </c:pt>
                <c:pt idx="27">
                  <c:v>45.041399999999996</c:v>
                </c:pt>
                <c:pt idx="28">
                  <c:v>46.62179999999999</c:v>
                </c:pt>
                <c:pt idx="29">
                  <c:v>48.2022</c:v>
                </c:pt>
                <c:pt idx="30">
                  <c:v>49.782599999999995</c:v>
                </c:pt>
                <c:pt idx="31">
                  <c:v>51.494699999999995</c:v>
                </c:pt>
                <c:pt idx="32">
                  <c:v>53.07509999999999</c:v>
                </c:pt>
                <c:pt idx="33">
                  <c:v>54.65549999999999</c:v>
                </c:pt>
                <c:pt idx="34">
                  <c:v>56.2359</c:v>
                </c:pt>
                <c:pt idx="35">
                  <c:v>57.8163</c:v>
                </c:pt>
                <c:pt idx="36">
                  <c:v>59.396699999999996</c:v>
                </c:pt>
                <c:pt idx="37">
                  <c:v>61.108799999999995</c:v>
                </c:pt>
                <c:pt idx="38">
                  <c:v>62.6892</c:v>
                </c:pt>
                <c:pt idx="39">
                  <c:v>64.2696</c:v>
                </c:pt>
                <c:pt idx="40">
                  <c:v>65.85</c:v>
                </c:pt>
                <c:pt idx="41">
                  <c:v>67.43039999999999</c:v>
                </c:pt>
                <c:pt idx="42">
                  <c:v>69.1425</c:v>
                </c:pt>
                <c:pt idx="43">
                  <c:v>70.7229</c:v>
                </c:pt>
                <c:pt idx="44">
                  <c:v>72.3033</c:v>
                </c:pt>
                <c:pt idx="45">
                  <c:v>73.88369999999999</c:v>
                </c:pt>
                <c:pt idx="46">
                  <c:v>75.46409999999999</c:v>
                </c:pt>
                <c:pt idx="47">
                  <c:v>77.1762</c:v>
                </c:pt>
                <c:pt idx="48">
                  <c:v>78.7566</c:v>
                </c:pt>
                <c:pt idx="49">
                  <c:v>80.337</c:v>
                </c:pt>
                <c:pt idx="50">
                  <c:v>81.9174</c:v>
                </c:pt>
                <c:pt idx="51">
                  <c:v>83.4978</c:v>
                </c:pt>
                <c:pt idx="52">
                  <c:v>85.0782</c:v>
                </c:pt>
                <c:pt idx="53">
                  <c:v>86.7903</c:v>
                </c:pt>
              </c:numCache>
            </c:numRef>
          </c:xVal>
          <c:yVal>
            <c:numRef>
              <c:f>Sheet1!$C$157:$C$211</c:f>
              <c:numCache>
                <c:ptCount val="55"/>
                <c:pt idx="0">
                  <c:v>0.19464988080518095</c:v>
                </c:pt>
                <c:pt idx="1">
                  <c:v>0.19485004685588364</c:v>
                </c:pt>
                <c:pt idx="2">
                  <c:v>0.17903209677679413</c:v>
                </c:pt>
                <c:pt idx="3">
                  <c:v>0.13255849919942295</c:v>
                </c:pt>
                <c:pt idx="4">
                  <c:v>0.13540410412011103</c:v>
                </c:pt>
                <c:pt idx="5">
                  <c:v>0.13579081970236329</c:v>
                </c:pt>
                <c:pt idx="6">
                  <c:v>0.16035824304364424</c:v>
                </c:pt>
                <c:pt idx="7">
                  <c:v>0.13577081774043068</c:v>
                </c:pt>
                <c:pt idx="8">
                  <c:v>0.13667743337942942</c:v>
                </c:pt>
                <c:pt idx="9">
                  <c:v>0.16586953035322413</c:v>
                </c:pt>
                <c:pt idx="10">
                  <c:v>0.19802472797614948</c:v>
                </c:pt>
                <c:pt idx="11">
                  <c:v>0.18747322412323045</c:v>
                </c:pt>
                <c:pt idx="12">
                  <c:v>0.2101440798531322</c:v>
                </c:pt>
                <c:pt idx="13">
                  <c:v>0.23846434133825564</c:v>
                </c:pt>
                <c:pt idx="14">
                  <c:v>0.14918667783565176</c:v>
                </c:pt>
                <c:pt idx="15">
                  <c:v>0.22717833760321618</c:v>
                </c:pt>
                <c:pt idx="16">
                  <c:v>0.19182588744459192</c:v>
                </c:pt>
                <c:pt idx="17">
                  <c:v>0.18303554150898294</c:v>
                </c:pt>
                <c:pt idx="18">
                  <c:v>0.14765772028732313</c:v>
                </c:pt>
                <c:pt idx="19">
                  <c:v>0.14192724253583794</c:v>
                </c:pt>
                <c:pt idx="20">
                  <c:v>0.2081665814236092</c:v>
                </c:pt>
                <c:pt idx="21">
                  <c:v>0.21751908479939996</c:v>
                </c:pt>
                <c:pt idx="22">
                  <c:v>0.2097415899417896</c:v>
                </c:pt>
                <c:pt idx="23">
                  <c:v>0.21603206253174428</c:v>
                </c:pt>
                <c:pt idx="24">
                  <c:v>0.2961181127441182</c:v>
                </c:pt>
                <c:pt idx="25">
                  <c:v>0.2784142923841138</c:v>
                </c:pt>
                <c:pt idx="26">
                  <c:v>0.26093466717204583</c:v>
                </c:pt>
                <c:pt idx="27">
                  <c:v>0.28964632272667756</c:v>
                </c:pt>
                <c:pt idx="28">
                  <c:v>0.26589367036349587</c:v>
                </c:pt>
                <c:pt idx="29">
                  <c:v>0.46033019144259724</c:v>
                </c:pt>
                <c:pt idx="30">
                  <c:v>0.38717431762756843</c:v>
                </c:pt>
                <c:pt idx="31">
                  <c:v>0.46214014660100705</c:v>
                </c:pt>
                <c:pt idx="32">
                  <c:v>0.2988767033945807</c:v>
                </c:pt>
                <c:pt idx="33">
                  <c:v>0.254143629765413</c:v>
                </c:pt>
                <c:pt idx="34">
                  <c:v>0.1292216806558731</c:v>
                </c:pt>
                <c:pt idx="35">
                  <c:v>0.2820655282029931</c:v>
                </c:pt>
                <c:pt idx="36">
                  <c:v>0.30287222770921446</c:v>
                </c:pt>
                <c:pt idx="37">
                  <c:v>0.3272118868160057</c:v>
                </c:pt>
                <c:pt idx="38">
                  <c:v>0.16355867442465408</c:v>
                </c:pt>
                <c:pt idx="39">
                  <c:v>0.11802538317873455</c:v>
                </c:pt>
                <c:pt idx="40">
                  <c:v>0.08790826468482957</c:v>
                </c:pt>
                <c:pt idx="41">
                  <c:v>0.050044410824727624</c:v>
                </c:pt>
                <c:pt idx="42">
                  <c:v>0.11931756875057843</c:v>
                </c:pt>
                <c:pt idx="43">
                  <c:v>0.10129241110200236</c:v>
                </c:pt>
                <c:pt idx="44">
                  <c:v>0.09876511449978984</c:v>
                </c:pt>
                <c:pt idx="45">
                  <c:v>0.09430176577666327</c:v>
                </c:pt>
                <c:pt idx="46">
                  <c:v>0.08950240850025248</c:v>
                </c:pt>
                <c:pt idx="47">
                  <c:v>0.1483093152059157</c:v>
                </c:pt>
                <c:pt idx="48">
                  <c:v>0.20235349701438662</c:v>
                </c:pt>
                <c:pt idx="49">
                  <c:v>0.20197702141651122</c:v>
                </c:pt>
                <c:pt idx="50">
                  <c:v>0.21025634740352142</c:v>
                </c:pt>
                <c:pt idx="51">
                  <c:v>0.23180028091314217</c:v>
                </c:pt>
                <c:pt idx="52">
                  <c:v>0.22358423974873942</c:v>
                </c:pt>
                <c:pt idx="53">
                  <c:v>0.23182607116249418</c:v>
                </c:pt>
                <c:pt idx="54">
                  <c:v>0.17626493029248277</c:v>
                </c:pt>
              </c:numCache>
            </c:numRef>
          </c:yVal>
          <c:smooth val="0"/>
        </c:ser>
        <c:axId val="22306370"/>
        <c:axId val="66539603"/>
      </c:scatterChart>
      <c:valAx>
        <c:axId val="21816504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62130809"/>
        <c:crossesAt val="-2"/>
        <c:crossBetween val="midCat"/>
        <c:dispUnits/>
        <c:majorUnit val="25"/>
      </c:valAx>
      <c:valAx>
        <c:axId val="6213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21816504"/>
        <c:crosses val="autoZero"/>
        <c:crossBetween val="midCat"/>
        <c:dispUnits/>
      </c:valAx>
      <c:valAx>
        <c:axId val="22306370"/>
        <c:scaling>
          <c:orientation val="minMax"/>
        </c:scaling>
        <c:axPos val="b"/>
        <c:delete val="1"/>
        <c:majorTickMark val="in"/>
        <c:minorTickMark val="none"/>
        <c:tickLblPos val="nextTo"/>
        <c:crossAx val="66539603"/>
        <c:crosses val="max"/>
        <c:crossBetween val="midCat"/>
        <c:dispUnits/>
      </c:valAx>
      <c:valAx>
        <c:axId val="66539603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mixing ratio (g/kg)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22306370"/>
        <c:crosses val="max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1467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211"/>
  <sheetViews>
    <sheetView workbookViewId="0" topLeftCell="A133">
      <selection activeCell="E157" sqref="E157"/>
    </sheetView>
  </sheetViews>
  <sheetFormatPr defaultColWidth="9.140625" defaultRowHeight="12.75"/>
  <cols>
    <col min="1" max="1" width="13.28125" style="0" customWidth="1"/>
    <col min="2" max="2" width="13.57421875" style="0" customWidth="1"/>
    <col min="82" max="82" width="26.57421875" style="0" customWidth="1"/>
    <col min="83" max="83" width="19.28125" style="0" customWidth="1"/>
    <col min="84" max="84" width="9.8515625" style="0" customWidth="1"/>
    <col min="85" max="86" width="28.421875" style="0" customWidth="1"/>
    <col min="87" max="87" width="11.421875" style="0" customWidth="1"/>
  </cols>
  <sheetData>
    <row r="1" spans="1:8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/>
      <c r="V1" s="1"/>
      <c r="W1" s="1"/>
      <c r="X1" s="1"/>
      <c r="Y1" s="1"/>
      <c r="Z1" s="1"/>
      <c r="AA1" s="1" t="s">
        <v>20</v>
      </c>
      <c r="AB1" s="1" t="s">
        <v>21</v>
      </c>
      <c r="AC1" s="1" t="s">
        <v>19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t="s">
        <v>1</v>
      </c>
      <c r="BN1" t="s">
        <v>22</v>
      </c>
      <c r="BO1" t="s">
        <v>23</v>
      </c>
      <c r="BP1" t="s">
        <v>24</v>
      </c>
      <c r="BQ1" t="s">
        <v>25</v>
      </c>
      <c r="BR1" t="s">
        <v>26</v>
      </c>
      <c r="BS1" t="s">
        <v>27</v>
      </c>
      <c r="BT1" t="s">
        <v>28</v>
      </c>
      <c r="BU1" t="s">
        <v>29</v>
      </c>
      <c r="BV1" t="s">
        <v>30</v>
      </c>
      <c r="BW1" t="s">
        <v>31</v>
      </c>
      <c r="BX1" t="s">
        <v>32</v>
      </c>
      <c r="BY1" t="s">
        <v>33</v>
      </c>
      <c r="BZ1" t="s">
        <v>34</v>
      </c>
      <c r="CA1" t="s">
        <v>35</v>
      </c>
      <c r="CB1" t="s">
        <v>36</v>
      </c>
      <c r="CC1" t="s">
        <v>37</v>
      </c>
      <c r="CD1" t="s">
        <v>38</v>
      </c>
      <c r="CE1" t="s">
        <v>39</v>
      </c>
      <c r="CF1" t="s">
        <v>40</v>
      </c>
      <c r="CG1" t="s">
        <v>41</v>
      </c>
      <c r="CI1" t="s">
        <v>40</v>
      </c>
      <c r="CJ1" t="s">
        <v>42</v>
      </c>
    </row>
    <row r="2" spans="1:88" ht="12.75">
      <c r="A2" s="1">
        <v>19980800</v>
      </c>
      <c r="B2" s="1">
        <v>171523</v>
      </c>
      <c r="C2" s="1">
        <v>8.01832</v>
      </c>
      <c r="D2" s="1">
        <v>0.371065</v>
      </c>
      <c r="E2" s="1">
        <v>0.371065</v>
      </c>
      <c r="F2" s="1">
        <v>5075.65</v>
      </c>
      <c r="G2" s="1">
        <v>2.50706E-05</v>
      </c>
      <c r="H2" s="1">
        <v>12</v>
      </c>
      <c r="I2" s="1">
        <v>127.668</v>
      </c>
      <c r="J2" s="1">
        <v>0.371065</v>
      </c>
      <c r="K2" s="1">
        <v>0.371065</v>
      </c>
      <c r="L2" s="1">
        <v>-999</v>
      </c>
      <c r="M2" s="1">
        <v>-999</v>
      </c>
      <c r="N2" s="1">
        <v>0</v>
      </c>
      <c r="O2" s="1">
        <v>3627.58</v>
      </c>
      <c r="P2" s="1">
        <v>-999</v>
      </c>
      <c r="Q2" s="1">
        <v>97.5191</v>
      </c>
      <c r="R2" s="1">
        <v>0</v>
      </c>
      <c r="S2" s="1">
        <v>-999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2230.04</v>
      </c>
      <c r="AB2" s="1">
        <v>92.9183</v>
      </c>
      <c r="AC2" s="1">
        <v>0</v>
      </c>
      <c r="AD2" s="1">
        <v>0</v>
      </c>
      <c r="AE2" s="1">
        <v>1309</v>
      </c>
      <c r="AF2" s="1">
        <v>1309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0.1</v>
      </c>
      <c r="BM2">
        <v>171523</v>
      </c>
      <c r="BN2">
        <v>3665.8333</v>
      </c>
      <c r="BO2">
        <v>643.3832</v>
      </c>
      <c r="BP2">
        <v>6.0375</v>
      </c>
      <c r="BQ2">
        <v>6.8896</v>
      </c>
      <c r="BR2">
        <v>0.0028</v>
      </c>
      <c r="BS2">
        <v>0.0222</v>
      </c>
      <c r="BT2">
        <v>6.0333</v>
      </c>
      <c r="BU2">
        <v>92.8333</v>
      </c>
      <c r="BV2">
        <v>221.7417</v>
      </c>
      <c r="BW2">
        <v>47.5417</v>
      </c>
      <c r="BX2">
        <v>32.7621</v>
      </c>
      <c r="BY2">
        <v>-77.4525</v>
      </c>
      <c r="BZ2">
        <v>131.8417</v>
      </c>
      <c r="CA2">
        <v>131.8583</v>
      </c>
      <c r="CB2">
        <f>(BO2*100)/(287*(BP2+273.16))</f>
        <v>0.8029274295452249</v>
      </c>
      <c r="CC2">
        <v>-1.2667</v>
      </c>
      <c r="CD2">
        <f aca="true" t="shared" si="0" ref="CD2:CD33">J2/CB2</f>
        <v>0.46214014660100705</v>
      </c>
      <c r="CE2">
        <f aca="true" t="shared" si="1" ref="CE2:CE33">K2/CB2</f>
        <v>0.46214014660100705</v>
      </c>
      <c r="CF2">
        <v>-1.4</v>
      </c>
      <c r="CG2">
        <f>AVERAGE(CD2)</f>
        <v>0.46214014660100705</v>
      </c>
      <c r="CI2">
        <v>-2.2</v>
      </c>
      <c r="CJ2">
        <v>0</v>
      </c>
    </row>
    <row r="3" spans="1:88" ht="12.75">
      <c r="A3" s="1">
        <v>19980800</v>
      </c>
      <c r="B3" s="1">
        <v>171511</v>
      </c>
      <c r="C3" s="1">
        <v>6.31085</v>
      </c>
      <c r="D3" s="1">
        <v>0.310191</v>
      </c>
      <c r="E3" s="1">
        <v>0.310191</v>
      </c>
      <c r="F3" s="1">
        <v>3298.41</v>
      </c>
      <c r="G3" s="1">
        <v>1.5996E-05</v>
      </c>
      <c r="H3" s="1">
        <v>12</v>
      </c>
      <c r="I3" s="1">
        <v>126.72</v>
      </c>
      <c r="J3" s="1">
        <v>0.310191</v>
      </c>
      <c r="K3" s="1">
        <v>0.310191</v>
      </c>
      <c r="L3" s="1">
        <v>-999</v>
      </c>
      <c r="M3" s="1">
        <v>-999</v>
      </c>
      <c r="N3" s="1">
        <v>0</v>
      </c>
      <c r="O3" s="1">
        <v>3576.68</v>
      </c>
      <c r="P3" s="1">
        <v>-999</v>
      </c>
      <c r="Q3" s="1">
        <v>78.943</v>
      </c>
      <c r="R3" s="1">
        <v>0</v>
      </c>
      <c r="S3" s="1">
        <v>-999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1985.64</v>
      </c>
      <c r="AB3" s="1">
        <v>68.4703</v>
      </c>
      <c r="AC3" s="1">
        <v>0</v>
      </c>
      <c r="AD3" s="1">
        <v>0</v>
      </c>
      <c r="AE3" s="1">
        <v>1127</v>
      </c>
      <c r="AF3" s="1">
        <v>1127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0.1</v>
      </c>
      <c r="BM3">
        <v>171511</v>
      </c>
      <c r="BN3">
        <v>3668.4167</v>
      </c>
      <c r="BO3">
        <v>643.5583</v>
      </c>
      <c r="BP3">
        <v>6.7274</v>
      </c>
      <c r="BQ3">
        <v>7.3887</v>
      </c>
      <c r="BR3">
        <v>0.0046</v>
      </c>
      <c r="BS3">
        <v>0.0224</v>
      </c>
      <c r="BT3">
        <v>5.2333</v>
      </c>
      <c r="BU3">
        <v>84.6667</v>
      </c>
      <c r="BV3">
        <v>222.1333</v>
      </c>
      <c r="BW3">
        <v>47.475</v>
      </c>
      <c r="BX3">
        <v>32.7511</v>
      </c>
      <c r="BY3">
        <v>-77.4425</v>
      </c>
      <c r="BZ3">
        <v>130.35</v>
      </c>
      <c r="CA3">
        <v>131.1083</v>
      </c>
      <c r="CB3">
        <f aca="true" t="shared" si="2" ref="CB3:CB66">(BO3*100)/(287*(BP3+273.16))</f>
        <v>0.8011662599438726</v>
      </c>
      <c r="CC3">
        <v>-1.15</v>
      </c>
      <c r="CD3">
        <f t="shared" si="0"/>
        <v>0.38717431762756843</v>
      </c>
      <c r="CE3">
        <f t="shared" si="1"/>
        <v>0.38717431762756843</v>
      </c>
      <c r="CF3">
        <v>-1.2</v>
      </c>
      <c r="CG3">
        <f>AVERAGE(CD3:CD6)</f>
        <v>0.32405705281842573</v>
      </c>
      <c r="CI3">
        <f>CI2+0.2</f>
        <v>-2</v>
      </c>
      <c r="CJ3">
        <v>0</v>
      </c>
    </row>
    <row r="4" spans="1:88" ht="12.75">
      <c r="A4" s="1">
        <v>19980800</v>
      </c>
      <c r="B4" s="1">
        <v>171903</v>
      </c>
      <c r="C4" s="1">
        <v>3.04586</v>
      </c>
      <c r="D4" s="1">
        <v>0.159196</v>
      </c>
      <c r="E4" s="1">
        <v>0.159196</v>
      </c>
      <c r="F4" s="1">
        <v>1381.41</v>
      </c>
      <c r="G4" s="1">
        <v>6.62903E-06</v>
      </c>
      <c r="H4" s="1">
        <v>12</v>
      </c>
      <c r="I4" s="1">
        <v>132.221</v>
      </c>
      <c r="J4" s="1">
        <v>0.159196</v>
      </c>
      <c r="K4" s="1">
        <v>0.159196</v>
      </c>
      <c r="L4" s="1">
        <v>-999</v>
      </c>
      <c r="M4" s="1">
        <v>-999</v>
      </c>
      <c r="N4" s="1">
        <v>0</v>
      </c>
      <c r="O4" s="1">
        <v>3924.45</v>
      </c>
      <c r="P4" s="1">
        <v>-999</v>
      </c>
      <c r="Q4" s="1">
        <v>33.446</v>
      </c>
      <c r="R4" s="1">
        <v>0</v>
      </c>
      <c r="S4" s="1">
        <v>-999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1245.36</v>
      </c>
      <c r="AB4" s="1">
        <v>27.073</v>
      </c>
      <c r="AC4" s="1">
        <v>0</v>
      </c>
      <c r="AD4" s="1">
        <v>0</v>
      </c>
      <c r="AE4" s="1">
        <v>951</v>
      </c>
      <c r="AF4" s="1">
        <v>951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0.1</v>
      </c>
      <c r="BM4">
        <v>171903</v>
      </c>
      <c r="BN4">
        <v>3596.9167</v>
      </c>
      <c r="BO4">
        <v>643.2833</v>
      </c>
      <c r="BP4">
        <v>11.2142</v>
      </c>
      <c r="BQ4">
        <v>11.9562</v>
      </c>
      <c r="BR4">
        <v>0.0086</v>
      </c>
      <c r="BS4">
        <v>0.0227</v>
      </c>
      <c r="BT4">
        <v>8.8083</v>
      </c>
      <c r="BU4">
        <v>79.4167</v>
      </c>
      <c r="BV4">
        <v>234.3333</v>
      </c>
      <c r="BW4">
        <v>26.85</v>
      </c>
      <c r="BX4">
        <v>32.9654</v>
      </c>
      <c r="BY4">
        <v>-77.6389</v>
      </c>
      <c r="BZ4">
        <v>133.7833</v>
      </c>
      <c r="CA4">
        <v>137.0917</v>
      </c>
      <c r="CB4">
        <f t="shared" si="2"/>
        <v>0.7881886705899607</v>
      </c>
      <c r="CC4">
        <v>-1.15</v>
      </c>
      <c r="CD4">
        <f t="shared" si="0"/>
        <v>0.20197702141651122</v>
      </c>
      <c r="CE4">
        <f t="shared" si="1"/>
        <v>0.20197702141651122</v>
      </c>
      <c r="CF4">
        <v>-1</v>
      </c>
      <c r="CG4">
        <f>AVERAGE(CD7:CD9)</f>
        <v>0.17490204914576424</v>
      </c>
      <c r="CI4">
        <f aca="true" t="shared" si="3" ref="CI4:CI43">CI3+0.2</f>
        <v>-1.8</v>
      </c>
      <c r="CJ4">
        <v>0</v>
      </c>
    </row>
    <row r="5" spans="1:88" ht="12.75">
      <c r="A5" s="1">
        <v>19980800</v>
      </c>
      <c r="B5" s="1">
        <v>171459</v>
      </c>
      <c r="C5" s="1">
        <v>7.37038</v>
      </c>
      <c r="D5" s="1">
        <v>0.369081</v>
      </c>
      <c r="E5" s="1">
        <v>0.369081</v>
      </c>
      <c r="F5" s="1">
        <v>3404.93</v>
      </c>
      <c r="G5" s="1">
        <v>1.60383E-05</v>
      </c>
      <c r="H5" s="1">
        <v>12</v>
      </c>
      <c r="I5" s="1">
        <v>126.056</v>
      </c>
      <c r="J5" s="1">
        <v>0.369081</v>
      </c>
      <c r="K5" s="1">
        <v>0.369081</v>
      </c>
      <c r="L5" s="1">
        <v>-999</v>
      </c>
      <c r="M5" s="1">
        <v>-999</v>
      </c>
      <c r="N5" s="1">
        <v>0</v>
      </c>
      <c r="O5" s="1">
        <v>3785.68</v>
      </c>
      <c r="P5" s="1">
        <v>-999</v>
      </c>
      <c r="Q5" s="1">
        <v>93.5891</v>
      </c>
      <c r="R5" s="1">
        <v>0</v>
      </c>
      <c r="S5" s="1">
        <v>-999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2533.44</v>
      </c>
      <c r="AB5" s="1">
        <v>70.3733</v>
      </c>
      <c r="AC5" s="1">
        <v>0</v>
      </c>
      <c r="AD5" s="1">
        <v>0</v>
      </c>
      <c r="AE5" s="1">
        <v>1306</v>
      </c>
      <c r="AF5" s="1">
        <v>1306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0.1</v>
      </c>
      <c r="BM5">
        <v>171459</v>
      </c>
      <c r="BN5">
        <v>3674.3333</v>
      </c>
      <c r="BO5">
        <v>643.4166</v>
      </c>
      <c r="BP5">
        <v>6.4535</v>
      </c>
      <c r="BQ5">
        <v>7.1541</v>
      </c>
      <c r="BR5">
        <v>0.0017</v>
      </c>
      <c r="BS5">
        <v>0.0223</v>
      </c>
      <c r="BT5">
        <v>5.1583</v>
      </c>
      <c r="BU5">
        <v>85.75</v>
      </c>
      <c r="BV5">
        <v>223.2</v>
      </c>
      <c r="BW5">
        <v>47.3917</v>
      </c>
      <c r="BX5">
        <v>32.7401</v>
      </c>
      <c r="BY5">
        <v>-77.4317</v>
      </c>
      <c r="BZ5">
        <v>129.475</v>
      </c>
      <c r="CA5">
        <v>130.6083</v>
      </c>
      <c r="CB5">
        <f t="shared" si="2"/>
        <v>0.801774480277651</v>
      </c>
      <c r="CC5">
        <v>-1.1</v>
      </c>
      <c r="CD5">
        <f t="shared" si="0"/>
        <v>0.46033019144259724</v>
      </c>
      <c r="CE5">
        <f t="shared" si="1"/>
        <v>0.46033019144259724</v>
      </c>
      <c r="CF5">
        <v>-0.8</v>
      </c>
      <c r="CG5">
        <f>AVERAGE(CD10:CD13)</f>
        <v>0.21355695510015102</v>
      </c>
      <c r="CI5">
        <f t="shared" si="3"/>
        <v>-1.6</v>
      </c>
      <c r="CJ5">
        <v>0</v>
      </c>
    </row>
    <row r="6" spans="1:88" ht="12.75">
      <c r="A6" s="1">
        <v>19980800</v>
      </c>
      <c r="B6" s="1">
        <v>170751</v>
      </c>
      <c r="C6" s="1">
        <v>3.21542</v>
      </c>
      <c r="D6" s="1">
        <v>0.19776</v>
      </c>
      <c r="E6" s="1">
        <v>0.19776</v>
      </c>
      <c r="F6" s="1">
        <v>1043.19</v>
      </c>
      <c r="G6" s="1">
        <v>5.58532E-06</v>
      </c>
      <c r="H6" s="1">
        <v>12</v>
      </c>
      <c r="I6" s="1">
        <v>124.538</v>
      </c>
      <c r="J6" s="1">
        <v>0.19776</v>
      </c>
      <c r="K6" s="1">
        <v>0.19776</v>
      </c>
      <c r="L6" s="1">
        <v>-999</v>
      </c>
      <c r="M6" s="1">
        <v>-999</v>
      </c>
      <c r="N6" s="1">
        <v>0</v>
      </c>
      <c r="O6" s="1">
        <v>3878.85</v>
      </c>
      <c r="P6" s="1">
        <v>-999</v>
      </c>
      <c r="Q6" s="1">
        <v>43.2401</v>
      </c>
      <c r="R6" s="1">
        <v>0</v>
      </c>
      <c r="S6" s="1">
        <v>-999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1883.44</v>
      </c>
      <c r="AB6" s="1">
        <v>27.2962</v>
      </c>
      <c r="AC6" s="1">
        <v>0</v>
      </c>
      <c r="AD6" s="1">
        <v>0</v>
      </c>
      <c r="AE6" s="1">
        <v>1778</v>
      </c>
      <c r="AF6" s="1">
        <v>1778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0.1</v>
      </c>
      <c r="BM6">
        <v>170751</v>
      </c>
      <c r="BN6">
        <v>3763.5</v>
      </c>
      <c r="BO6">
        <v>643.5417</v>
      </c>
      <c r="BP6">
        <v>6.6142</v>
      </c>
      <c r="BQ6">
        <v>7.0899</v>
      </c>
      <c r="BR6">
        <v>0.0049</v>
      </c>
      <c r="BS6">
        <v>0.0223</v>
      </c>
      <c r="BT6">
        <v>5.6333</v>
      </c>
      <c r="BU6">
        <v>88.9167</v>
      </c>
      <c r="BV6">
        <v>231.1333</v>
      </c>
      <c r="BW6">
        <v>32.9833</v>
      </c>
      <c r="BX6">
        <v>32.3261</v>
      </c>
      <c r="BY6">
        <v>-77.0817</v>
      </c>
      <c r="BZ6">
        <v>127.1583</v>
      </c>
      <c r="CA6">
        <v>130.3417</v>
      </c>
      <c r="CB6">
        <f t="shared" si="2"/>
        <v>0.8014697477154406</v>
      </c>
      <c r="CC6">
        <v>-1.0333</v>
      </c>
      <c r="CD6">
        <f t="shared" si="0"/>
        <v>0.2467466807870259</v>
      </c>
      <c r="CE6">
        <f t="shared" si="1"/>
        <v>0.2467466807870259</v>
      </c>
      <c r="CF6">
        <v>-0.6</v>
      </c>
      <c r="CG6">
        <f>AVERAGE(CD14:CD19)</f>
        <v>0.1937287692765668</v>
      </c>
      <c r="CI6">
        <f t="shared" si="3"/>
        <v>-1.4000000000000001</v>
      </c>
      <c r="CJ6">
        <v>1</v>
      </c>
    </row>
    <row r="7" spans="1:88" ht="12.75">
      <c r="A7" s="1">
        <v>19980800</v>
      </c>
      <c r="B7" s="1">
        <v>170727</v>
      </c>
      <c r="C7" s="1">
        <v>2.17944</v>
      </c>
      <c r="D7" s="1">
        <v>0.131947</v>
      </c>
      <c r="E7" s="1">
        <v>0.131947</v>
      </c>
      <c r="F7" s="1">
        <v>750.048</v>
      </c>
      <c r="G7" s="1">
        <v>3.86848E-06</v>
      </c>
      <c r="H7" s="1">
        <v>12</v>
      </c>
      <c r="I7" s="1">
        <v>131.273</v>
      </c>
      <c r="J7" s="1">
        <v>0.131947</v>
      </c>
      <c r="K7" s="1">
        <v>0.131947</v>
      </c>
      <c r="L7" s="1">
        <v>-999</v>
      </c>
      <c r="M7" s="1">
        <v>-999</v>
      </c>
      <c r="N7" s="1">
        <v>0</v>
      </c>
      <c r="O7" s="1">
        <v>3993.65</v>
      </c>
      <c r="P7" s="1">
        <v>-999</v>
      </c>
      <c r="Q7" s="1">
        <v>29.4732</v>
      </c>
      <c r="R7" s="1">
        <v>0</v>
      </c>
      <c r="S7" s="1">
        <v>-999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1292.68</v>
      </c>
      <c r="AB7" s="1">
        <v>23.5033</v>
      </c>
      <c r="AC7" s="1">
        <v>0</v>
      </c>
      <c r="AD7" s="1">
        <v>0</v>
      </c>
      <c r="AE7" s="1">
        <v>1363</v>
      </c>
      <c r="AF7" s="1">
        <v>1363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0.1</v>
      </c>
      <c r="BM7">
        <v>170727</v>
      </c>
      <c r="BN7">
        <v>3767.3333</v>
      </c>
      <c r="BO7">
        <v>643.5417</v>
      </c>
      <c r="BP7">
        <v>7.2516</v>
      </c>
      <c r="BQ7">
        <v>7.7501</v>
      </c>
      <c r="BR7">
        <v>0.0067</v>
      </c>
      <c r="BS7">
        <v>0.0216</v>
      </c>
      <c r="BT7">
        <v>5.0417</v>
      </c>
      <c r="BU7">
        <v>81.3333</v>
      </c>
      <c r="BV7">
        <v>229.0083</v>
      </c>
      <c r="BW7">
        <v>32.0417</v>
      </c>
      <c r="BX7">
        <v>32.3033</v>
      </c>
      <c r="BY7">
        <v>-77.0617</v>
      </c>
      <c r="BZ7">
        <v>133.55</v>
      </c>
      <c r="CA7">
        <v>135.4417</v>
      </c>
      <c r="CB7">
        <f t="shared" si="2"/>
        <v>0.7996479371441452</v>
      </c>
      <c r="CC7">
        <v>-0.9083</v>
      </c>
      <c r="CD7">
        <f t="shared" si="0"/>
        <v>0.16500636576545702</v>
      </c>
      <c r="CE7">
        <f t="shared" si="1"/>
        <v>0.16500636576545702</v>
      </c>
      <c r="CF7">
        <v>-0.4</v>
      </c>
      <c r="CG7">
        <f>AVERAGE(CD20:CD26)</f>
        <v>0.21468606425196776</v>
      </c>
      <c r="CI7">
        <f t="shared" si="3"/>
        <v>-1.2000000000000002</v>
      </c>
      <c r="CJ7">
        <v>4</v>
      </c>
    </row>
    <row r="8" spans="1:88" ht="12.75">
      <c r="A8" s="1">
        <v>19980800</v>
      </c>
      <c r="B8" s="1">
        <v>171422</v>
      </c>
      <c r="C8" s="1">
        <v>3.44547</v>
      </c>
      <c r="D8" s="1">
        <v>0.209072</v>
      </c>
      <c r="E8" s="1">
        <v>0.209072</v>
      </c>
      <c r="F8" s="1">
        <v>1074.25</v>
      </c>
      <c r="G8" s="1">
        <v>5.74253E-06</v>
      </c>
      <c r="H8" s="1">
        <v>12</v>
      </c>
      <c r="I8" s="1">
        <v>128.806</v>
      </c>
      <c r="J8" s="1">
        <v>0.209072</v>
      </c>
      <c r="K8" s="1">
        <v>0.209072</v>
      </c>
      <c r="L8" s="1">
        <v>-999</v>
      </c>
      <c r="M8" s="1">
        <v>-999</v>
      </c>
      <c r="N8" s="1">
        <v>0</v>
      </c>
      <c r="O8" s="1">
        <v>3907.68</v>
      </c>
      <c r="P8" s="1">
        <v>-999</v>
      </c>
      <c r="Q8" s="1">
        <v>45.7388</v>
      </c>
      <c r="R8" s="1">
        <v>0</v>
      </c>
      <c r="S8" s="1">
        <v>-999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1967.8</v>
      </c>
      <c r="AB8" s="1">
        <v>30.2738</v>
      </c>
      <c r="AC8" s="1">
        <v>0</v>
      </c>
      <c r="AD8" s="1">
        <v>0</v>
      </c>
      <c r="AE8" s="1">
        <v>1798</v>
      </c>
      <c r="AF8" s="1">
        <v>1798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0.1</v>
      </c>
      <c r="BM8">
        <v>171422</v>
      </c>
      <c r="BN8">
        <v>3683.5833</v>
      </c>
      <c r="BO8">
        <v>643.625</v>
      </c>
      <c r="BP8">
        <v>6.7297</v>
      </c>
      <c r="BQ8">
        <v>7.2968</v>
      </c>
      <c r="BR8">
        <v>0.008</v>
      </c>
      <c r="BS8">
        <v>0.0217</v>
      </c>
      <c r="BT8">
        <v>6.5083</v>
      </c>
      <c r="BU8">
        <v>92.9167</v>
      </c>
      <c r="BV8">
        <v>224.8583</v>
      </c>
      <c r="BW8">
        <v>47.7333</v>
      </c>
      <c r="BX8">
        <v>32.705</v>
      </c>
      <c r="BY8">
        <v>-77.4017</v>
      </c>
      <c r="BZ8">
        <v>133.375</v>
      </c>
      <c r="CA8">
        <v>134.2333</v>
      </c>
      <c r="CB8">
        <f t="shared" si="2"/>
        <v>0.8012427105446649</v>
      </c>
      <c r="CC8">
        <v>-0.9083</v>
      </c>
      <c r="CD8">
        <f t="shared" si="0"/>
        <v>0.26093466717204583</v>
      </c>
      <c r="CE8">
        <f t="shared" si="1"/>
        <v>0.26093466717204583</v>
      </c>
      <c r="CF8">
        <v>-0.2</v>
      </c>
      <c r="CG8">
        <f>AVERAGE(CD27:CD34)</f>
        <v>0.19175104555151068</v>
      </c>
      <c r="CI8">
        <f t="shared" si="3"/>
        <v>-1.0000000000000002</v>
      </c>
      <c r="CJ8">
        <v>3</v>
      </c>
    </row>
    <row r="9" spans="1:88" ht="12.75">
      <c r="A9" s="1">
        <v>19980800</v>
      </c>
      <c r="B9" s="1">
        <v>171802</v>
      </c>
      <c r="C9" s="1">
        <v>1.12176</v>
      </c>
      <c r="D9" s="1">
        <v>0.0782391</v>
      </c>
      <c r="E9" s="1">
        <v>0.0800843</v>
      </c>
      <c r="F9" s="1">
        <v>218.514</v>
      </c>
      <c r="G9" s="1">
        <v>1.33336E-06</v>
      </c>
      <c r="H9" s="1">
        <v>12</v>
      </c>
      <c r="I9" s="1">
        <v>130.229</v>
      </c>
      <c r="J9" s="1">
        <v>0.0782391</v>
      </c>
      <c r="K9" s="1">
        <v>0.0800843</v>
      </c>
      <c r="L9" s="1">
        <v>-999</v>
      </c>
      <c r="M9" s="1">
        <v>-999</v>
      </c>
      <c r="N9" s="1">
        <v>0</v>
      </c>
      <c r="O9" s="1">
        <v>3922.86</v>
      </c>
      <c r="P9" s="1">
        <v>-999</v>
      </c>
      <c r="Q9" s="1">
        <v>14.4475</v>
      </c>
      <c r="R9" s="1">
        <v>0</v>
      </c>
      <c r="S9" s="1">
        <v>-999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872.96</v>
      </c>
      <c r="AB9" s="1">
        <v>17.8155</v>
      </c>
      <c r="AC9" s="1">
        <v>0</v>
      </c>
      <c r="AD9" s="1">
        <v>0</v>
      </c>
      <c r="AE9" s="1">
        <v>996</v>
      </c>
      <c r="AF9" s="1">
        <v>997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0.1</v>
      </c>
      <c r="BM9">
        <v>171802</v>
      </c>
      <c r="BN9">
        <v>3616.4167</v>
      </c>
      <c r="BO9">
        <v>642.9417</v>
      </c>
      <c r="BP9">
        <v>9.6335</v>
      </c>
      <c r="BQ9">
        <v>10.2817</v>
      </c>
      <c r="BR9">
        <v>0.0032</v>
      </c>
      <c r="BS9">
        <v>0.0232</v>
      </c>
      <c r="BT9">
        <v>10.1167</v>
      </c>
      <c r="BU9">
        <v>97.3333</v>
      </c>
      <c r="BV9">
        <v>229.9583</v>
      </c>
      <c r="BW9">
        <v>28.625</v>
      </c>
      <c r="BX9">
        <v>32.9086</v>
      </c>
      <c r="BY9">
        <v>-77.5847</v>
      </c>
      <c r="BZ9">
        <v>131.4417</v>
      </c>
      <c r="CA9">
        <v>134.05</v>
      </c>
      <c r="CB9">
        <f t="shared" si="2"/>
        <v>0.7921734348838981</v>
      </c>
      <c r="CC9">
        <v>-0.9083</v>
      </c>
      <c r="CD9">
        <f t="shared" si="0"/>
        <v>0.09876511449978984</v>
      </c>
      <c r="CE9">
        <f t="shared" si="1"/>
        <v>0.10109440240411148</v>
      </c>
      <c r="CF9">
        <v>0</v>
      </c>
      <c r="CG9">
        <f>AVERAGE(CD35:CD41)</f>
        <v>0.15181475316689585</v>
      </c>
      <c r="CI9">
        <f t="shared" si="3"/>
        <v>-0.8000000000000003</v>
      </c>
      <c r="CJ9">
        <v>4</v>
      </c>
    </row>
    <row r="10" spans="1:88" ht="12.75">
      <c r="A10" s="1">
        <v>19980800</v>
      </c>
      <c r="B10" s="1">
        <v>171434</v>
      </c>
      <c r="C10" s="1">
        <v>3.92286</v>
      </c>
      <c r="D10" s="1">
        <v>0.232202</v>
      </c>
      <c r="E10" s="1">
        <v>0.232202</v>
      </c>
      <c r="F10" s="1">
        <v>1127.36</v>
      </c>
      <c r="G10" s="1">
        <v>5.76009E-06</v>
      </c>
      <c r="H10" s="1">
        <v>12</v>
      </c>
      <c r="I10" s="1">
        <v>126.909</v>
      </c>
      <c r="J10" s="1">
        <v>0.232202</v>
      </c>
      <c r="K10" s="1">
        <v>0.232202</v>
      </c>
      <c r="L10" s="1">
        <v>-999</v>
      </c>
      <c r="M10" s="1">
        <v>-999</v>
      </c>
      <c r="N10" s="1">
        <v>0</v>
      </c>
      <c r="O10" s="1">
        <v>3803.43</v>
      </c>
      <c r="P10" s="1">
        <v>-999</v>
      </c>
      <c r="Q10" s="1">
        <v>52.0216</v>
      </c>
      <c r="R10" s="1">
        <v>0</v>
      </c>
      <c r="S10" s="1">
        <v>-999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2017.24</v>
      </c>
      <c r="AB10" s="1">
        <v>32.5361</v>
      </c>
      <c r="AC10" s="1">
        <v>0</v>
      </c>
      <c r="AD10" s="1">
        <v>0</v>
      </c>
      <c r="AE10" s="1">
        <v>1602</v>
      </c>
      <c r="AF10" s="1">
        <v>1602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0.1</v>
      </c>
      <c r="BM10">
        <v>171434</v>
      </c>
      <c r="BN10">
        <v>3678.75</v>
      </c>
      <c r="BO10">
        <v>643.65</v>
      </c>
      <c r="BP10">
        <v>6.5899</v>
      </c>
      <c r="BQ10">
        <v>7.0719</v>
      </c>
      <c r="BR10">
        <v>0.0025</v>
      </c>
      <c r="BS10">
        <v>0.0222</v>
      </c>
      <c r="BT10">
        <v>6.2083</v>
      </c>
      <c r="BU10">
        <v>92.6667</v>
      </c>
      <c r="BV10">
        <v>224.8</v>
      </c>
      <c r="BW10">
        <v>47.3083</v>
      </c>
      <c r="BX10">
        <v>32.7165</v>
      </c>
      <c r="BY10">
        <v>-77.4117</v>
      </c>
      <c r="BZ10">
        <v>130.6917</v>
      </c>
      <c r="CA10">
        <v>131.15</v>
      </c>
      <c r="CB10">
        <f t="shared" si="2"/>
        <v>0.8016742550504105</v>
      </c>
      <c r="CC10">
        <v>-0.8</v>
      </c>
      <c r="CD10">
        <f t="shared" si="0"/>
        <v>0.28964632272667756</v>
      </c>
      <c r="CE10">
        <f t="shared" si="1"/>
        <v>0.28964632272667756</v>
      </c>
      <c r="CF10">
        <v>0.2</v>
      </c>
      <c r="CG10">
        <f>AVERAGE(CD42:CD47)</f>
        <v>0.19159194333561258</v>
      </c>
      <c r="CI10">
        <f t="shared" si="3"/>
        <v>-0.6000000000000003</v>
      </c>
      <c r="CJ10">
        <v>6</v>
      </c>
    </row>
    <row r="11" spans="1:88" ht="12.75">
      <c r="A11" s="1">
        <v>19980800</v>
      </c>
      <c r="B11" s="1">
        <v>170804</v>
      </c>
      <c r="C11" s="1">
        <v>2.34347</v>
      </c>
      <c r="D11" s="1">
        <v>0.148972</v>
      </c>
      <c r="E11" s="1">
        <v>0.148972</v>
      </c>
      <c r="F11" s="1">
        <v>671.098</v>
      </c>
      <c r="G11" s="1">
        <v>3.60186E-06</v>
      </c>
      <c r="H11" s="1">
        <v>12</v>
      </c>
      <c r="I11" s="1">
        <v>124.918</v>
      </c>
      <c r="J11" s="1">
        <v>0.148972</v>
      </c>
      <c r="K11" s="1">
        <v>0.148972</v>
      </c>
      <c r="L11" s="1">
        <v>-999</v>
      </c>
      <c r="M11" s="1">
        <v>-999</v>
      </c>
      <c r="N11" s="1">
        <v>0</v>
      </c>
      <c r="O11" s="1">
        <v>3788.91</v>
      </c>
      <c r="P11" s="1">
        <v>-999</v>
      </c>
      <c r="Q11" s="1">
        <v>32.1047</v>
      </c>
      <c r="R11" s="1">
        <v>0</v>
      </c>
      <c r="S11" s="1">
        <v>-999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1455.32</v>
      </c>
      <c r="AB11" s="1">
        <v>23.4729</v>
      </c>
      <c r="AC11" s="1">
        <v>0</v>
      </c>
      <c r="AD11" s="1">
        <v>0</v>
      </c>
      <c r="AE11" s="1">
        <v>1550</v>
      </c>
      <c r="AF11" s="1">
        <v>1550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0.1</v>
      </c>
      <c r="BM11">
        <v>170804</v>
      </c>
      <c r="BN11">
        <v>3761.3333</v>
      </c>
      <c r="BO11">
        <v>643.5333</v>
      </c>
      <c r="BP11">
        <v>6.6829</v>
      </c>
      <c r="BQ11">
        <v>7.166</v>
      </c>
      <c r="BR11">
        <v>0.0069</v>
      </c>
      <c r="BS11">
        <v>0.0227</v>
      </c>
      <c r="BT11">
        <v>4.8333</v>
      </c>
      <c r="BU11">
        <v>83.5833</v>
      </c>
      <c r="BV11">
        <v>231.2</v>
      </c>
      <c r="BW11">
        <v>33.325</v>
      </c>
      <c r="BX11">
        <v>32.3378</v>
      </c>
      <c r="BY11">
        <v>-77.0922</v>
      </c>
      <c r="BZ11">
        <v>125.8583</v>
      </c>
      <c r="CA11">
        <v>129.1167</v>
      </c>
      <c r="CB11">
        <f t="shared" si="2"/>
        <v>0.8012625321636564</v>
      </c>
      <c r="CC11">
        <v>-0.775</v>
      </c>
      <c r="CD11">
        <f t="shared" si="0"/>
        <v>0.18592158502373693</v>
      </c>
      <c r="CE11">
        <f t="shared" si="1"/>
        <v>0.18592158502373693</v>
      </c>
      <c r="CF11">
        <v>0.4</v>
      </c>
      <c r="CG11">
        <f>AVERAGE(CD48:CD54)</f>
        <v>0.07670769602119676</v>
      </c>
      <c r="CI11">
        <f t="shared" si="3"/>
        <v>-0.4000000000000003</v>
      </c>
      <c r="CJ11">
        <v>7</v>
      </c>
    </row>
    <row r="12" spans="1:88" ht="12.75">
      <c r="A12" s="1">
        <v>19980800</v>
      </c>
      <c r="B12" s="1">
        <v>170816</v>
      </c>
      <c r="C12" s="1">
        <v>2.73259</v>
      </c>
      <c r="D12" s="1">
        <v>0.164965</v>
      </c>
      <c r="E12" s="1">
        <v>0.164965</v>
      </c>
      <c r="F12" s="1">
        <v>785.534</v>
      </c>
      <c r="G12" s="1">
        <v>4.0466E-06</v>
      </c>
      <c r="H12" s="1">
        <v>12</v>
      </c>
      <c r="I12" s="1">
        <v>128.427</v>
      </c>
      <c r="J12" s="1">
        <v>0.164965</v>
      </c>
      <c r="K12" s="1">
        <v>0.164965</v>
      </c>
      <c r="L12" s="1">
        <v>-999</v>
      </c>
      <c r="M12" s="1">
        <v>-999</v>
      </c>
      <c r="N12" s="1">
        <v>0</v>
      </c>
      <c r="O12" s="1">
        <v>3906.82</v>
      </c>
      <c r="P12" s="1">
        <v>-999</v>
      </c>
      <c r="Q12" s="1">
        <v>36.6697</v>
      </c>
      <c r="R12" s="1">
        <v>0</v>
      </c>
      <c r="S12" s="1">
        <v>-999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1527.24</v>
      </c>
      <c r="AB12" s="1">
        <v>35.5172</v>
      </c>
      <c r="AC12" s="1">
        <v>0</v>
      </c>
      <c r="AD12" s="1">
        <v>0</v>
      </c>
      <c r="AE12" s="1">
        <v>1304</v>
      </c>
      <c r="AF12" s="1">
        <v>1304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0.1</v>
      </c>
      <c r="BM12">
        <v>170816</v>
      </c>
      <c r="BN12">
        <v>3762.5</v>
      </c>
      <c r="BO12">
        <v>643.2916</v>
      </c>
      <c r="BP12">
        <v>6.6389</v>
      </c>
      <c r="BQ12">
        <v>7.1244</v>
      </c>
      <c r="BR12">
        <v>0.0024</v>
      </c>
      <c r="BS12">
        <v>0.0226</v>
      </c>
      <c r="BT12">
        <v>4.8583</v>
      </c>
      <c r="BU12">
        <v>84.1667</v>
      </c>
      <c r="BV12">
        <v>232.2083</v>
      </c>
      <c r="BW12">
        <v>36.6917</v>
      </c>
      <c r="BX12">
        <v>32.3486</v>
      </c>
      <c r="BY12">
        <v>-77.1017</v>
      </c>
      <c r="BZ12">
        <v>127.5</v>
      </c>
      <c r="CA12">
        <v>131.825</v>
      </c>
      <c r="CB12">
        <f t="shared" si="2"/>
        <v>0.8010875476427761</v>
      </c>
      <c r="CC12">
        <v>-0.7333</v>
      </c>
      <c r="CD12">
        <f t="shared" si="0"/>
        <v>0.20592630666325348</v>
      </c>
      <c r="CE12">
        <f t="shared" si="1"/>
        <v>0.20592630666325348</v>
      </c>
      <c r="CF12">
        <v>0.6</v>
      </c>
      <c r="CG12">
        <f>AVERAGE(CD55:CD58)</f>
        <v>0.11584442327210187</v>
      </c>
      <c r="CI12">
        <f t="shared" si="3"/>
        <v>-0.2000000000000003</v>
      </c>
      <c r="CJ12">
        <v>8</v>
      </c>
    </row>
    <row r="13" spans="1:88" ht="12.75">
      <c r="A13" s="1">
        <v>19980800</v>
      </c>
      <c r="B13" s="1">
        <v>170828</v>
      </c>
      <c r="C13" s="1">
        <v>2.68511</v>
      </c>
      <c r="D13" s="1">
        <v>0.138338</v>
      </c>
      <c r="E13" s="1">
        <v>0.138338</v>
      </c>
      <c r="F13" s="1">
        <v>1208.07</v>
      </c>
      <c r="G13" s="1">
        <v>5.77746E-06</v>
      </c>
      <c r="H13" s="1">
        <v>12</v>
      </c>
      <c r="I13" s="1">
        <v>130.229</v>
      </c>
      <c r="J13" s="1">
        <v>0.138338</v>
      </c>
      <c r="K13" s="1">
        <v>0.138338</v>
      </c>
      <c r="L13" s="1">
        <v>-999</v>
      </c>
      <c r="M13" s="1">
        <v>-999</v>
      </c>
      <c r="N13" s="1">
        <v>0</v>
      </c>
      <c r="O13" s="1">
        <v>3865.16</v>
      </c>
      <c r="P13" s="1">
        <v>-999</v>
      </c>
      <c r="Q13" s="1">
        <v>33.7187</v>
      </c>
      <c r="R13" s="1">
        <v>0</v>
      </c>
      <c r="S13" s="1">
        <v>-999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1023.2</v>
      </c>
      <c r="AB13" s="1">
        <v>34.1067</v>
      </c>
      <c r="AC13" s="1">
        <v>0</v>
      </c>
      <c r="AD13" s="1">
        <v>0</v>
      </c>
      <c r="AE13" s="1">
        <v>627</v>
      </c>
      <c r="AF13" s="1">
        <v>627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0.1</v>
      </c>
      <c r="BM13">
        <v>170828</v>
      </c>
      <c r="BN13">
        <v>3760.1667</v>
      </c>
      <c r="BO13">
        <v>643.2833</v>
      </c>
      <c r="BP13">
        <v>6.7096</v>
      </c>
      <c r="BQ13">
        <v>7.239</v>
      </c>
      <c r="BR13">
        <v>0.0072</v>
      </c>
      <c r="BS13">
        <v>0.0223</v>
      </c>
      <c r="BT13">
        <v>4.4333</v>
      </c>
      <c r="BU13">
        <v>80.5833</v>
      </c>
      <c r="BV13">
        <v>230.8667</v>
      </c>
      <c r="BW13">
        <v>37.525</v>
      </c>
      <c r="BX13">
        <v>32.36</v>
      </c>
      <c r="BY13">
        <v>-77.1114</v>
      </c>
      <c r="BZ13">
        <v>129.625</v>
      </c>
      <c r="CA13">
        <v>132.8583</v>
      </c>
      <c r="CB13">
        <f t="shared" si="2"/>
        <v>0.8008748454568971</v>
      </c>
      <c r="CC13">
        <v>-0.7083</v>
      </c>
      <c r="CD13">
        <f t="shared" si="0"/>
        <v>0.17273360598693607</v>
      </c>
      <c r="CE13">
        <f t="shared" si="1"/>
        <v>0.17273360598693607</v>
      </c>
      <c r="CF13">
        <v>0.8</v>
      </c>
      <c r="CG13">
        <f>AVERAGE(CD59:CD64)</f>
        <v>0.1389556584505949</v>
      </c>
      <c r="CI13">
        <v>0</v>
      </c>
      <c r="CJ13">
        <v>7</v>
      </c>
    </row>
    <row r="14" spans="1:88" ht="12.75">
      <c r="A14" s="1">
        <v>19980800</v>
      </c>
      <c r="B14" s="1">
        <v>170739</v>
      </c>
      <c r="C14" s="1">
        <v>3.27795</v>
      </c>
      <c r="D14" s="1">
        <v>0.202037</v>
      </c>
      <c r="E14" s="1">
        <v>0.202037</v>
      </c>
      <c r="F14" s="1">
        <v>914.993</v>
      </c>
      <c r="G14" s="1">
        <v>4.81851E-06</v>
      </c>
      <c r="H14" s="1">
        <v>12</v>
      </c>
      <c r="I14" s="1">
        <v>129.091</v>
      </c>
      <c r="J14" s="1">
        <v>0.202037</v>
      </c>
      <c r="K14" s="1">
        <v>0.202037</v>
      </c>
      <c r="L14" s="1">
        <v>-999</v>
      </c>
      <c r="M14" s="1">
        <v>-999</v>
      </c>
      <c r="N14" s="1">
        <v>0</v>
      </c>
      <c r="O14" s="1">
        <v>3989.66</v>
      </c>
      <c r="P14" s="1">
        <v>-999</v>
      </c>
      <c r="Q14" s="1">
        <v>43.5862</v>
      </c>
      <c r="R14" s="1">
        <v>0</v>
      </c>
      <c r="S14" s="1">
        <v>-999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1957.56</v>
      </c>
      <c r="AB14" s="1">
        <v>32.0911</v>
      </c>
      <c r="AC14" s="1">
        <v>0</v>
      </c>
      <c r="AD14" s="1">
        <v>0</v>
      </c>
      <c r="AE14" s="1">
        <v>1714</v>
      </c>
      <c r="AF14" s="1">
        <v>1714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0.1</v>
      </c>
      <c r="BM14">
        <v>170739</v>
      </c>
      <c r="BN14">
        <v>3764.4167</v>
      </c>
      <c r="BO14">
        <v>643.6083</v>
      </c>
      <c r="BP14">
        <v>6.8352</v>
      </c>
      <c r="BQ14">
        <v>7.3698</v>
      </c>
      <c r="BR14">
        <v>0.0044</v>
      </c>
      <c r="BS14">
        <v>0.0218</v>
      </c>
      <c r="BT14">
        <v>5.5917</v>
      </c>
      <c r="BU14">
        <v>86.75</v>
      </c>
      <c r="BV14">
        <v>230.275</v>
      </c>
      <c r="BW14">
        <v>32.6083</v>
      </c>
      <c r="BX14">
        <v>32.3149</v>
      </c>
      <c r="BY14">
        <v>-77.0717</v>
      </c>
      <c r="BZ14">
        <v>131.5917</v>
      </c>
      <c r="CA14">
        <v>134.05</v>
      </c>
      <c r="CB14">
        <f t="shared" si="2"/>
        <v>0.8009200267226084</v>
      </c>
      <c r="CC14">
        <v>-0.575</v>
      </c>
      <c r="CD14">
        <f t="shared" si="0"/>
        <v>0.25225614700476673</v>
      </c>
      <c r="CE14">
        <f t="shared" si="1"/>
        <v>0.25225614700476673</v>
      </c>
      <c r="CF14">
        <v>1</v>
      </c>
      <c r="CG14">
        <f>AVERAGE(CD65:CD67)</f>
        <v>0.16555844452886415</v>
      </c>
      <c r="CI14">
        <f t="shared" si="3"/>
        <v>0.2</v>
      </c>
      <c r="CJ14">
        <v>6</v>
      </c>
    </row>
    <row r="15" spans="1:88" ht="12.75">
      <c r="A15" s="1">
        <v>19980800</v>
      </c>
      <c r="B15" s="1">
        <v>170840</v>
      </c>
      <c r="C15" s="1">
        <v>1.57638</v>
      </c>
      <c r="D15" s="1">
        <v>0.0872735</v>
      </c>
      <c r="E15" s="1">
        <v>0.0872735</v>
      </c>
      <c r="F15" s="1">
        <v>694.332</v>
      </c>
      <c r="G15" s="1">
        <v>3.45698E-06</v>
      </c>
      <c r="H15" s="1">
        <v>12</v>
      </c>
      <c r="I15" s="1">
        <v>131.083</v>
      </c>
      <c r="J15" s="1">
        <v>0.0872735</v>
      </c>
      <c r="K15" s="1">
        <v>0.0872735</v>
      </c>
      <c r="L15" s="1">
        <v>-999</v>
      </c>
      <c r="M15" s="1">
        <v>-999</v>
      </c>
      <c r="N15" s="1">
        <v>0</v>
      </c>
      <c r="O15" s="1">
        <v>3926.89</v>
      </c>
      <c r="P15" s="1">
        <v>-999</v>
      </c>
      <c r="Q15" s="1">
        <v>18.823</v>
      </c>
      <c r="R15" s="1">
        <v>0</v>
      </c>
      <c r="S15" s="1">
        <v>-999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760</v>
      </c>
      <c r="AB15" s="1">
        <v>18.0952</v>
      </c>
      <c r="AC15" s="1">
        <v>0</v>
      </c>
      <c r="AD15" s="1">
        <v>0</v>
      </c>
      <c r="AE15" s="1">
        <v>774</v>
      </c>
      <c r="AF15" s="1">
        <v>774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0.1</v>
      </c>
      <c r="BM15">
        <v>170840</v>
      </c>
      <c r="BN15">
        <v>3759</v>
      </c>
      <c r="BO15">
        <v>643.2667</v>
      </c>
      <c r="BP15">
        <v>6.7805</v>
      </c>
      <c r="BQ15">
        <v>7.3068</v>
      </c>
      <c r="BR15">
        <v>0.0063</v>
      </c>
      <c r="BS15">
        <v>0.0217</v>
      </c>
      <c r="BT15">
        <v>3.8417</v>
      </c>
      <c r="BU15">
        <v>77.0833</v>
      </c>
      <c r="BV15">
        <v>231.5083</v>
      </c>
      <c r="BW15">
        <v>37.2333</v>
      </c>
      <c r="BX15">
        <v>32.3714</v>
      </c>
      <c r="BY15">
        <v>-77.1208</v>
      </c>
      <c r="BZ15">
        <v>131.3167</v>
      </c>
      <c r="CA15">
        <v>134.775</v>
      </c>
      <c r="CB15">
        <f t="shared" si="2"/>
        <v>0.8006513479684366</v>
      </c>
      <c r="CC15">
        <v>-0.55</v>
      </c>
      <c r="CD15">
        <f t="shared" si="0"/>
        <v>0.10900312629391902</v>
      </c>
      <c r="CE15">
        <f t="shared" si="1"/>
        <v>0.10900312629391902</v>
      </c>
      <c r="CF15">
        <v>1.2</v>
      </c>
      <c r="CG15">
        <f>AVERAGE(CD68:CD69)</f>
        <v>0.1843626448078814</v>
      </c>
      <c r="CI15">
        <f t="shared" si="3"/>
        <v>0.4</v>
      </c>
      <c r="CJ15">
        <v>7</v>
      </c>
    </row>
    <row r="16" spans="1:88" ht="12.75">
      <c r="A16" s="1">
        <v>19980800</v>
      </c>
      <c r="B16" s="1">
        <v>171220</v>
      </c>
      <c r="C16" s="1">
        <v>2.64104</v>
      </c>
      <c r="D16" s="1">
        <v>0.15399</v>
      </c>
      <c r="E16" s="1">
        <v>0.15399</v>
      </c>
      <c r="F16" s="1">
        <v>1000.69</v>
      </c>
      <c r="G16" s="1">
        <v>5.11925E-06</v>
      </c>
      <c r="H16" s="1">
        <v>12</v>
      </c>
      <c r="I16" s="1">
        <v>126.625</v>
      </c>
      <c r="J16" s="1">
        <v>0.15399</v>
      </c>
      <c r="K16" s="1">
        <v>0.15399</v>
      </c>
      <c r="L16" s="1">
        <v>-999</v>
      </c>
      <c r="M16" s="1">
        <v>-999</v>
      </c>
      <c r="N16" s="1">
        <v>0</v>
      </c>
      <c r="O16" s="1">
        <v>3493.9</v>
      </c>
      <c r="P16" s="1">
        <v>-999</v>
      </c>
      <c r="Q16" s="1">
        <v>34.039</v>
      </c>
      <c r="R16" s="1">
        <v>0</v>
      </c>
      <c r="S16" s="1">
        <v>-999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1262.8</v>
      </c>
      <c r="AB16" s="1">
        <v>22.96</v>
      </c>
      <c r="AC16" s="1">
        <v>0</v>
      </c>
      <c r="AD16" s="1">
        <v>0</v>
      </c>
      <c r="AE16" s="1">
        <v>1295</v>
      </c>
      <c r="AF16" s="1">
        <v>1295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0.1</v>
      </c>
      <c r="BM16">
        <v>171220</v>
      </c>
      <c r="BN16">
        <v>3710.1667</v>
      </c>
      <c r="BO16">
        <v>643.6334</v>
      </c>
      <c r="BP16">
        <v>6.2046</v>
      </c>
      <c r="BQ16">
        <v>6.6913</v>
      </c>
      <c r="BR16">
        <v>0.0037</v>
      </c>
      <c r="BS16">
        <v>0.0224</v>
      </c>
      <c r="BT16">
        <v>7.2333</v>
      </c>
      <c r="BU16">
        <v>102.3333</v>
      </c>
      <c r="BV16">
        <v>224.225</v>
      </c>
      <c r="BW16">
        <v>42.8833</v>
      </c>
      <c r="BX16">
        <v>32.5878</v>
      </c>
      <c r="BY16">
        <v>-77.299</v>
      </c>
      <c r="BZ16">
        <v>132.2417</v>
      </c>
      <c r="CA16">
        <v>130.0833</v>
      </c>
      <c r="CB16">
        <f t="shared" si="2"/>
        <v>0.8027592211425548</v>
      </c>
      <c r="CC16">
        <v>-0.4833</v>
      </c>
      <c r="CD16">
        <f t="shared" si="0"/>
        <v>0.19182588744459192</v>
      </c>
      <c r="CE16">
        <f t="shared" si="1"/>
        <v>0.19182588744459192</v>
      </c>
      <c r="CF16">
        <v>1.4</v>
      </c>
      <c r="CG16">
        <f aca="true" t="shared" si="4" ref="CG16:CG21">AVERAGE(CD70)</f>
        <v>0.21751908479939996</v>
      </c>
      <c r="CI16">
        <f t="shared" si="3"/>
        <v>0.6000000000000001</v>
      </c>
      <c r="CJ16">
        <v>4</v>
      </c>
    </row>
    <row r="17" spans="1:88" ht="12.75">
      <c r="A17" s="1">
        <v>19980800</v>
      </c>
      <c r="B17" s="1">
        <v>171447</v>
      </c>
      <c r="C17" s="1">
        <v>3.68418</v>
      </c>
      <c r="D17" s="1">
        <v>0.212814</v>
      </c>
      <c r="E17" s="1">
        <v>0.212814</v>
      </c>
      <c r="F17" s="1">
        <v>1289.15</v>
      </c>
      <c r="G17" s="1">
        <v>6.91516E-06</v>
      </c>
      <c r="H17" s="1">
        <v>12</v>
      </c>
      <c r="I17" s="1">
        <v>126.435</v>
      </c>
      <c r="J17" s="1">
        <v>0.212814</v>
      </c>
      <c r="K17" s="1">
        <v>0.212814</v>
      </c>
      <c r="L17" s="1">
        <v>-999</v>
      </c>
      <c r="M17" s="1">
        <v>-999</v>
      </c>
      <c r="N17" s="1">
        <v>0</v>
      </c>
      <c r="O17" s="1">
        <v>3843.73</v>
      </c>
      <c r="P17" s="1">
        <v>-999</v>
      </c>
      <c r="Q17" s="1">
        <v>48.1813</v>
      </c>
      <c r="R17" s="1">
        <v>0</v>
      </c>
      <c r="S17" s="1">
        <v>-999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1814.2</v>
      </c>
      <c r="AB17" s="1">
        <v>49.0324</v>
      </c>
      <c r="AC17" s="1">
        <v>0</v>
      </c>
      <c r="AD17" s="1">
        <v>0</v>
      </c>
      <c r="AE17" s="1">
        <v>1351</v>
      </c>
      <c r="AF17" s="1">
        <v>1351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0.1</v>
      </c>
      <c r="BM17">
        <v>171447</v>
      </c>
      <c r="BN17">
        <v>3680.75</v>
      </c>
      <c r="BO17">
        <v>643.3333</v>
      </c>
      <c r="BP17">
        <v>6.907</v>
      </c>
      <c r="BQ17">
        <v>7.3978</v>
      </c>
      <c r="BR17">
        <v>0.0077</v>
      </c>
      <c r="BS17">
        <v>0.0224</v>
      </c>
      <c r="BT17">
        <v>5.525</v>
      </c>
      <c r="BU17">
        <v>86.3333</v>
      </c>
      <c r="BV17">
        <v>224.3833</v>
      </c>
      <c r="BW17">
        <v>47.9333</v>
      </c>
      <c r="BX17">
        <v>32.7289</v>
      </c>
      <c r="BY17">
        <v>-77.4221</v>
      </c>
      <c r="BZ17">
        <v>129.2167</v>
      </c>
      <c r="CA17">
        <v>130.175</v>
      </c>
      <c r="CB17">
        <f t="shared" si="2"/>
        <v>0.8003725688884127</v>
      </c>
      <c r="CC17">
        <v>-0.475</v>
      </c>
      <c r="CD17">
        <f t="shared" si="0"/>
        <v>0.26589367036349587</v>
      </c>
      <c r="CE17">
        <f t="shared" si="1"/>
        <v>0.26589367036349587</v>
      </c>
      <c r="CF17">
        <v>1.8</v>
      </c>
      <c r="CG17">
        <f t="shared" si="4"/>
        <v>0.08790826468482957</v>
      </c>
      <c r="CI17">
        <f t="shared" si="3"/>
        <v>0.8</v>
      </c>
      <c r="CJ17">
        <v>6</v>
      </c>
    </row>
    <row r="18" spans="1:88" ht="12.75">
      <c r="A18" s="1">
        <v>19980800</v>
      </c>
      <c r="B18" s="1">
        <v>171232</v>
      </c>
      <c r="C18" s="1">
        <v>2.40321</v>
      </c>
      <c r="D18" s="1">
        <v>0.14666</v>
      </c>
      <c r="E18" s="1">
        <v>0.14666</v>
      </c>
      <c r="F18" s="1">
        <v>865.825</v>
      </c>
      <c r="G18" s="1">
        <v>4.48569E-06</v>
      </c>
      <c r="H18" s="1">
        <v>12</v>
      </c>
      <c r="I18" s="1">
        <v>122.167</v>
      </c>
      <c r="J18" s="1">
        <v>0.14666</v>
      </c>
      <c r="K18" s="1">
        <v>0.14666</v>
      </c>
      <c r="L18" s="1">
        <v>-999</v>
      </c>
      <c r="M18" s="1">
        <v>-999</v>
      </c>
      <c r="N18" s="1">
        <v>0</v>
      </c>
      <c r="O18" s="1">
        <v>3577.02</v>
      </c>
      <c r="P18" s="1">
        <v>-999</v>
      </c>
      <c r="Q18" s="1">
        <v>31.4695</v>
      </c>
      <c r="R18" s="1">
        <v>0</v>
      </c>
      <c r="S18" s="1">
        <v>-999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1319.76</v>
      </c>
      <c r="AB18" s="1">
        <v>26.9339</v>
      </c>
      <c r="AC18" s="1">
        <v>0</v>
      </c>
      <c r="AD18" s="1">
        <v>0</v>
      </c>
      <c r="AE18" s="1">
        <v>1548</v>
      </c>
      <c r="AF18" s="1">
        <v>1548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0.1</v>
      </c>
      <c r="BM18">
        <v>171232</v>
      </c>
      <c r="BN18">
        <v>3703.75</v>
      </c>
      <c r="BO18">
        <v>643.7833</v>
      </c>
      <c r="BP18">
        <v>6.7907</v>
      </c>
      <c r="BQ18">
        <v>7.3323</v>
      </c>
      <c r="BR18">
        <v>0.0086</v>
      </c>
      <c r="BS18">
        <v>0.023</v>
      </c>
      <c r="BT18">
        <v>7.1333</v>
      </c>
      <c r="BU18">
        <v>97.1667</v>
      </c>
      <c r="BV18">
        <v>227.1417</v>
      </c>
      <c r="BW18">
        <v>42.925</v>
      </c>
      <c r="BX18">
        <v>32.5993</v>
      </c>
      <c r="BY18">
        <v>-77.3081</v>
      </c>
      <c r="BZ18">
        <v>126.45</v>
      </c>
      <c r="CA18">
        <v>127.4417</v>
      </c>
      <c r="CB18">
        <f t="shared" si="2"/>
        <v>0.8012651465988768</v>
      </c>
      <c r="CC18">
        <v>-0.45</v>
      </c>
      <c r="CD18">
        <f t="shared" si="0"/>
        <v>0.18303554150898294</v>
      </c>
      <c r="CE18">
        <f t="shared" si="1"/>
        <v>0.18303554150898294</v>
      </c>
      <c r="CF18">
        <v>2.8</v>
      </c>
      <c r="CG18">
        <f t="shared" si="4"/>
        <v>0.30287222770921446</v>
      </c>
      <c r="CI18">
        <f t="shared" si="3"/>
        <v>1</v>
      </c>
      <c r="CJ18">
        <v>3</v>
      </c>
    </row>
    <row r="19" spans="1:88" ht="12.75">
      <c r="A19" s="1">
        <v>19980800</v>
      </c>
      <c r="B19" s="1">
        <v>171019</v>
      </c>
      <c r="C19" s="1">
        <v>2.26875</v>
      </c>
      <c r="D19" s="1">
        <v>0.128764</v>
      </c>
      <c r="E19" s="1">
        <v>0.128764</v>
      </c>
      <c r="F19" s="1">
        <v>910.509</v>
      </c>
      <c r="G19" s="1">
        <v>4.57483E-06</v>
      </c>
      <c r="H19" s="1">
        <v>12</v>
      </c>
      <c r="I19" s="1">
        <v>127.384</v>
      </c>
      <c r="J19" s="1">
        <v>0.128764</v>
      </c>
      <c r="K19" s="1">
        <v>0.128764</v>
      </c>
      <c r="L19" s="1">
        <v>-999</v>
      </c>
      <c r="M19" s="1">
        <v>-999</v>
      </c>
      <c r="N19" s="1">
        <v>0</v>
      </c>
      <c r="O19" s="1">
        <v>3867.26</v>
      </c>
      <c r="P19" s="1">
        <v>-999</v>
      </c>
      <c r="Q19" s="1">
        <v>29.9117</v>
      </c>
      <c r="R19" s="1">
        <v>0</v>
      </c>
      <c r="S19" s="1">
        <v>-999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1133.64</v>
      </c>
      <c r="AB19" s="1">
        <v>36.569</v>
      </c>
      <c r="AC19" s="1">
        <v>0</v>
      </c>
      <c r="AD19" s="1">
        <v>0</v>
      </c>
      <c r="AE19" s="1">
        <v>1073</v>
      </c>
      <c r="AF19" s="1">
        <v>1073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0.1</v>
      </c>
      <c r="BM19">
        <v>171019</v>
      </c>
      <c r="BN19">
        <v>3736.25</v>
      </c>
      <c r="BO19">
        <v>643.5417</v>
      </c>
      <c r="BP19">
        <v>6.089</v>
      </c>
      <c r="BQ19">
        <v>6.5917</v>
      </c>
      <c r="BR19">
        <v>0.0024</v>
      </c>
      <c r="BS19">
        <v>0.0223</v>
      </c>
      <c r="BT19">
        <v>5.7667</v>
      </c>
      <c r="BU19">
        <v>92.9167</v>
      </c>
      <c r="BV19">
        <v>223.3917</v>
      </c>
      <c r="BW19">
        <v>39.3583</v>
      </c>
      <c r="BX19">
        <v>32.4663</v>
      </c>
      <c r="BY19">
        <v>-77.1992</v>
      </c>
      <c r="BZ19">
        <v>133.8583</v>
      </c>
      <c r="CA19">
        <v>131.8167</v>
      </c>
      <c r="CB19">
        <f t="shared" si="2"/>
        <v>0.8029771189558036</v>
      </c>
      <c r="CC19">
        <v>-0.4417</v>
      </c>
      <c r="CD19">
        <f t="shared" si="0"/>
        <v>0.16035824304364424</v>
      </c>
      <c r="CE19">
        <f t="shared" si="1"/>
        <v>0.16035824304364424</v>
      </c>
      <c r="CF19">
        <v>5.2</v>
      </c>
      <c r="CG19">
        <f t="shared" si="4"/>
        <v>0.11802538317873455</v>
      </c>
      <c r="CI19">
        <f t="shared" si="3"/>
        <v>1.2</v>
      </c>
      <c r="CJ19">
        <v>2</v>
      </c>
    </row>
    <row r="20" spans="1:88" ht="12.75">
      <c r="A20" s="1">
        <v>19980800</v>
      </c>
      <c r="B20" s="1">
        <v>171107</v>
      </c>
      <c r="C20" s="1">
        <v>2.94171</v>
      </c>
      <c r="D20" s="1">
        <v>0.159165</v>
      </c>
      <c r="E20" s="1">
        <v>0.159165</v>
      </c>
      <c r="F20" s="1">
        <v>1737.14</v>
      </c>
      <c r="G20" s="1">
        <v>1.04219E-05</v>
      </c>
      <c r="H20" s="1">
        <v>12</v>
      </c>
      <c r="I20" s="1">
        <v>130.039</v>
      </c>
      <c r="J20" s="1">
        <v>0.159165</v>
      </c>
      <c r="K20" s="1">
        <v>0.159165</v>
      </c>
      <c r="L20" s="1">
        <v>-999</v>
      </c>
      <c r="M20" s="1">
        <v>-999</v>
      </c>
      <c r="N20" s="1">
        <v>0</v>
      </c>
      <c r="O20" s="1">
        <v>3881.56</v>
      </c>
      <c r="P20" s="1">
        <v>-999</v>
      </c>
      <c r="Q20" s="1">
        <v>37.9734</v>
      </c>
      <c r="R20" s="1">
        <v>0</v>
      </c>
      <c r="S20" s="1">
        <v>-999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1364.32</v>
      </c>
      <c r="AB20" s="1">
        <v>23.5228</v>
      </c>
      <c r="AC20" s="1">
        <v>0</v>
      </c>
      <c r="AD20" s="1">
        <v>0</v>
      </c>
      <c r="AE20" s="1">
        <v>1407</v>
      </c>
      <c r="AF20" s="1">
        <v>1407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0.1</v>
      </c>
      <c r="BM20">
        <v>171107</v>
      </c>
      <c r="BN20">
        <v>3727.5</v>
      </c>
      <c r="BO20">
        <v>643.4917</v>
      </c>
      <c r="BP20">
        <v>5.7942</v>
      </c>
      <c r="BQ20">
        <v>6.2975</v>
      </c>
      <c r="BR20">
        <v>0.0052</v>
      </c>
      <c r="BS20">
        <v>0.022</v>
      </c>
      <c r="BT20">
        <v>6.2667</v>
      </c>
      <c r="BU20">
        <v>98.25</v>
      </c>
      <c r="BV20">
        <v>225.225</v>
      </c>
      <c r="BW20">
        <v>39.9667</v>
      </c>
      <c r="BX20">
        <v>32.5144</v>
      </c>
      <c r="BY20">
        <v>-77.2392</v>
      </c>
      <c r="BZ20">
        <v>135</v>
      </c>
      <c r="CA20">
        <v>134.0583</v>
      </c>
      <c r="CB20">
        <f t="shared" si="2"/>
        <v>0.8037632553605637</v>
      </c>
      <c r="CC20">
        <v>-0.3833</v>
      </c>
      <c r="CD20">
        <f t="shared" si="0"/>
        <v>0.19802472797614948</v>
      </c>
      <c r="CE20">
        <f t="shared" si="1"/>
        <v>0.19802472797614948</v>
      </c>
      <c r="CF20">
        <v>5.8</v>
      </c>
      <c r="CG20">
        <f t="shared" si="4"/>
        <v>0.3272118868160057</v>
      </c>
      <c r="CI20">
        <f t="shared" si="3"/>
        <v>1.4</v>
      </c>
      <c r="CJ20">
        <v>1</v>
      </c>
    </row>
    <row r="21" spans="1:88" ht="12.75">
      <c r="A21" s="1">
        <v>19980800</v>
      </c>
      <c r="B21" s="1">
        <v>171851</v>
      </c>
      <c r="C21" s="1">
        <v>2.90301</v>
      </c>
      <c r="D21" s="1">
        <v>0.1594</v>
      </c>
      <c r="E21" s="1">
        <v>0.1594</v>
      </c>
      <c r="F21" s="1">
        <v>1312.14</v>
      </c>
      <c r="G21" s="1">
        <v>6.63294E-06</v>
      </c>
      <c r="H21" s="1">
        <v>12</v>
      </c>
      <c r="I21" s="1">
        <v>133.644</v>
      </c>
      <c r="J21" s="1">
        <v>0.1594</v>
      </c>
      <c r="K21" s="1">
        <v>0.1594</v>
      </c>
      <c r="L21" s="1">
        <v>-999</v>
      </c>
      <c r="M21" s="1">
        <v>-999</v>
      </c>
      <c r="N21" s="1">
        <v>0</v>
      </c>
      <c r="O21" s="1">
        <v>4001.01</v>
      </c>
      <c r="P21" s="1">
        <v>-999</v>
      </c>
      <c r="Q21" s="1">
        <v>36.1166</v>
      </c>
      <c r="R21" s="1">
        <v>0</v>
      </c>
      <c r="S21" s="1">
        <v>-999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1386.8</v>
      </c>
      <c r="AB21" s="1">
        <v>49.5286</v>
      </c>
      <c r="AC21" s="1">
        <v>0</v>
      </c>
      <c r="AD21" s="1">
        <v>0</v>
      </c>
      <c r="AE21" s="1">
        <v>1226</v>
      </c>
      <c r="AF21" s="1">
        <v>1226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0.1</v>
      </c>
      <c r="BM21">
        <v>171851</v>
      </c>
      <c r="BN21">
        <v>3604.9167</v>
      </c>
      <c r="BO21">
        <v>642.9667</v>
      </c>
      <c r="BP21">
        <v>11.2396</v>
      </c>
      <c r="BQ21">
        <v>11.8957</v>
      </c>
      <c r="BR21">
        <v>0.0042</v>
      </c>
      <c r="BS21">
        <v>0.0225</v>
      </c>
      <c r="BT21">
        <v>8.5583</v>
      </c>
      <c r="BU21">
        <v>78.3333</v>
      </c>
      <c r="BV21">
        <v>233.225</v>
      </c>
      <c r="BW21">
        <v>27.425</v>
      </c>
      <c r="BX21">
        <v>32.954</v>
      </c>
      <c r="BY21">
        <v>-77.6283</v>
      </c>
      <c r="BZ21">
        <v>134.8583</v>
      </c>
      <c r="CA21">
        <v>138.2083</v>
      </c>
      <c r="CB21">
        <f t="shared" si="2"/>
        <v>0.7877303943438507</v>
      </c>
      <c r="CC21">
        <v>-0.35</v>
      </c>
      <c r="CD21">
        <f t="shared" si="0"/>
        <v>0.20235349701438662</v>
      </c>
      <c r="CE21">
        <f t="shared" si="1"/>
        <v>0.20235349701438662</v>
      </c>
      <c r="CF21">
        <v>6</v>
      </c>
      <c r="CG21">
        <f t="shared" si="4"/>
        <v>0.16355867442465408</v>
      </c>
      <c r="CI21">
        <f t="shared" si="3"/>
        <v>1.5999999999999999</v>
      </c>
      <c r="CJ21">
        <v>0</v>
      </c>
    </row>
    <row r="22" spans="1:88" ht="12.75">
      <c r="A22" s="1">
        <v>19980800</v>
      </c>
      <c r="B22" s="1">
        <v>171410</v>
      </c>
      <c r="C22" s="1">
        <v>3.80748</v>
      </c>
      <c r="D22" s="1">
        <v>0.222958</v>
      </c>
      <c r="E22" s="1">
        <v>0.222958</v>
      </c>
      <c r="F22" s="1">
        <v>1149.49</v>
      </c>
      <c r="G22" s="1">
        <v>5.87636E-06</v>
      </c>
      <c r="H22" s="1">
        <v>12</v>
      </c>
      <c r="I22" s="1">
        <v>133.17</v>
      </c>
      <c r="J22" s="1">
        <v>0.222958</v>
      </c>
      <c r="K22" s="1">
        <v>0.222958</v>
      </c>
      <c r="L22" s="1">
        <v>-999</v>
      </c>
      <c r="M22" s="1">
        <v>-999</v>
      </c>
      <c r="N22" s="1">
        <v>0</v>
      </c>
      <c r="O22" s="1">
        <v>3822.03</v>
      </c>
      <c r="P22" s="1">
        <v>-999</v>
      </c>
      <c r="Q22" s="1">
        <v>48.0682</v>
      </c>
      <c r="R22" s="1">
        <v>0</v>
      </c>
      <c r="S22" s="1">
        <v>-999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1922.52</v>
      </c>
      <c r="AB22" s="1">
        <v>30.5162</v>
      </c>
      <c r="AC22" s="1">
        <v>0</v>
      </c>
      <c r="AD22" s="1">
        <v>0</v>
      </c>
      <c r="AE22" s="1">
        <v>1506</v>
      </c>
      <c r="AF22" s="1">
        <v>1506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0.1</v>
      </c>
      <c r="BM22">
        <v>171410</v>
      </c>
      <c r="BN22">
        <v>3694.4167</v>
      </c>
      <c r="BO22">
        <v>643.2</v>
      </c>
      <c r="BP22">
        <v>6.6947</v>
      </c>
      <c r="BQ22">
        <v>7.1931</v>
      </c>
      <c r="BR22">
        <v>0.0028</v>
      </c>
      <c r="BS22">
        <v>0.0213</v>
      </c>
      <c r="BT22">
        <v>7.3</v>
      </c>
      <c r="BU22">
        <v>99</v>
      </c>
      <c r="BV22">
        <v>223.8167</v>
      </c>
      <c r="BW22">
        <v>47.3167</v>
      </c>
      <c r="BX22">
        <v>32.6932</v>
      </c>
      <c r="BY22">
        <v>-77.3917</v>
      </c>
      <c r="BZ22">
        <v>136.625</v>
      </c>
      <c r="CA22">
        <v>136.9</v>
      </c>
      <c r="CB22">
        <f t="shared" si="2"/>
        <v>0.800813773211026</v>
      </c>
      <c r="CC22">
        <v>-0.3</v>
      </c>
      <c r="CD22">
        <f t="shared" si="0"/>
        <v>0.2784142923841138</v>
      </c>
      <c r="CE22">
        <f t="shared" si="1"/>
        <v>0.2784142923841138</v>
      </c>
      <c r="CI22">
        <f t="shared" si="3"/>
        <v>1.7999999999999998</v>
      </c>
      <c r="CJ22">
        <v>1</v>
      </c>
    </row>
    <row r="23" spans="1:88" ht="12.75">
      <c r="A23" s="1">
        <v>19980800</v>
      </c>
      <c r="B23" s="1">
        <v>170918</v>
      </c>
      <c r="C23" s="1">
        <v>3.11592</v>
      </c>
      <c r="D23" s="1">
        <v>0.156198</v>
      </c>
      <c r="E23" s="1">
        <v>0.156198</v>
      </c>
      <c r="F23" s="1">
        <v>1621.66</v>
      </c>
      <c r="G23" s="1">
        <v>7.96727E-06</v>
      </c>
      <c r="H23" s="1">
        <v>12</v>
      </c>
      <c r="I23" s="1">
        <v>129.755</v>
      </c>
      <c r="J23" s="1">
        <v>0.156198</v>
      </c>
      <c r="K23" s="1">
        <v>0.156198</v>
      </c>
      <c r="L23" s="1">
        <v>-999</v>
      </c>
      <c r="M23" s="1">
        <v>-999</v>
      </c>
      <c r="N23" s="1">
        <v>0</v>
      </c>
      <c r="O23" s="1">
        <v>4170.86</v>
      </c>
      <c r="P23" s="1">
        <v>-999</v>
      </c>
      <c r="Q23" s="1">
        <v>41.551</v>
      </c>
      <c r="R23" s="1">
        <v>0</v>
      </c>
      <c r="S23" s="1">
        <v>-999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1214.52</v>
      </c>
      <c r="AB23" s="1">
        <v>46.7123</v>
      </c>
      <c r="AC23" s="1">
        <v>0</v>
      </c>
      <c r="AD23" s="1">
        <v>0</v>
      </c>
      <c r="AE23" s="1">
        <v>743</v>
      </c>
      <c r="AF23" s="1">
        <v>743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0.1</v>
      </c>
      <c r="BM23">
        <v>170918</v>
      </c>
      <c r="BN23">
        <v>3748.3333</v>
      </c>
      <c r="BO23">
        <v>643.4167</v>
      </c>
      <c r="BP23">
        <v>6.5033</v>
      </c>
      <c r="BQ23">
        <v>6.9727</v>
      </c>
      <c r="BR23">
        <v>0.0028</v>
      </c>
      <c r="BS23">
        <v>0.0216</v>
      </c>
      <c r="BT23">
        <v>5.2833</v>
      </c>
      <c r="BU23">
        <v>87.5</v>
      </c>
      <c r="BV23">
        <v>230.5583</v>
      </c>
      <c r="BW23">
        <v>38.7583</v>
      </c>
      <c r="BX23">
        <v>32.4085</v>
      </c>
      <c r="BY23">
        <v>-77.1525</v>
      </c>
      <c r="BZ23">
        <v>132.4167</v>
      </c>
      <c r="CA23">
        <v>135.175</v>
      </c>
      <c r="CB23">
        <f t="shared" si="2"/>
        <v>0.8016318318646762</v>
      </c>
      <c r="CC23">
        <v>-0.2583</v>
      </c>
      <c r="CD23">
        <f t="shared" si="0"/>
        <v>0.19485004685588364</v>
      </c>
      <c r="CE23">
        <f t="shared" si="1"/>
        <v>0.19485004685588364</v>
      </c>
      <c r="CI23">
        <f t="shared" si="3"/>
        <v>1.9999999999999998</v>
      </c>
      <c r="CJ23">
        <v>0</v>
      </c>
    </row>
    <row r="24" spans="1:88" ht="12.75">
      <c r="A24" s="1">
        <v>19980800</v>
      </c>
      <c r="B24" s="1">
        <v>170853</v>
      </c>
      <c r="C24" s="1">
        <v>1.27131</v>
      </c>
      <c r="D24" s="1">
        <v>0.0790803</v>
      </c>
      <c r="E24" s="1">
        <v>0.0790803</v>
      </c>
      <c r="F24" s="1">
        <v>414.859</v>
      </c>
      <c r="G24" s="1">
        <v>2.1754E-06</v>
      </c>
      <c r="H24" s="1">
        <v>12</v>
      </c>
      <c r="I24" s="1">
        <v>128.048</v>
      </c>
      <c r="J24" s="1">
        <v>0.0790803</v>
      </c>
      <c r="K24" s="1">
        <v>0.0790803</v>
      </c>
      <c r="L24" s="1">
        <v>-999</v>
      </c>
      <c r="M24" s="1">
        <v>-999</v>
      </c>
      <c r="N24" s="1">
        <v>0</v>
      </c>
      <c r="O24" s="1">
        <v>4010.5</v>
      </c>
      <c r="P24" s="1">
        <v>-999</v>
      </c>
      <c r="Q24" s="1">
        <v>16.9312</v>
      </c>
      <c r="R24" s="1">
        <v>0</v>
      </c>
      <c r="S24" s="1">
        <v>-999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811.36</v>
      </c>
      <c r="AB24" s="1">
        <v>14.2344</v>
      </c>
      <c r="AC24" s="1">
        <v>0</v>
      </c>
      <c r="AD24" s="1">
        <v>0</v>
      </c>
      <c r="AE24" s="1">
        <v>919</v>
      </c>
      <c r="AF24" s="1">
        <v>919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0.1</v>
      </c>
      <c r="BM24">
        <v>170853</v>
      </c>
      <c r="BN24">
        <v>3754.5</v>
      </c>
      <c r="BO24">
        <v>643.3416</v>
      </c>
      <c r="BP24">
        <v>5.9263</v>
      </c>
      <c r="BQ24">
        <v>6.4161</v>
      </c>
      <c r="BR24">
        <v>0.0022</v>
      </c>
      <c r="BS24">
        <v>0.0224</v>
      </c>
      <c r="BT24">
        <v>5.6</v>
      </c>
      <c r="BU24">
        <v>92.8333</v>
      </c>
      <c r="BV24">
        <v>227.4083</v>
      </c>
      <c r="BW24">
        <v>36.825</v>
      </c>
      <c r="BX24">
        <v>32.3839</v>
      </c>
      <c r="BY24">
        <v>-77.1317</v>
      </c>
      <c r="BZ24">
        <v>133.0583</v>
      </c>
      <c r="CA24">
        <v>133.8917</v>
      </c>
      <c r="CB24">
        <f t="shared" si="2"/>
        <v>0.8031954138807019</v>
      </c>
      <c r="CC24">
        <v>-0.2417</v>
      </c>
      <c r="CD24">
        <f t="shared" si="0"/>
        <v>0.09845711097616619</v>
      </c>
      <c r="CE24">
        <f t="shared" si="1"/>
        <v>0.09845711097616619</v>
      </c>
      <c r="CI24">
        <f t="shared" si="3"/>
        <v>2.1999999999999997</v>
      </c>
      <c r="CJ24">
        <v>0</v>
      </c>
    </row>
    <row r="25" spans="1:88" ht="12.75">
      <c r="A25" s="1">
        <v>19980800</v>
      </c>
      <c r="B25" s="1">
        <v>171951</v>
      </c>
      <c r="C25" s="1">
        <v>3.28212</v>
      </c>
      <c r="D25" s="1">
        <v>0.18292</v>
      </c>
      <c r="E25" s="1">
        <v>0.18292</v>
      </c>
      <c r="F25" s="1">
        <v>1173.83</v>
      </c>
      <c r="G25" s="1">
        <v>5.76094E-06</v>
      </c>
      <c r="H25" s="1">
        <v>12</v>
      </c>
      <c r="I25" s="1">
        <v>126.34</v>
      </c>
      <c r="J25" s="1">
        <v>0.18292</v>
      </c>
      <c r="K25" s="1">
        <v>0.18292</v>
      </c>
      <c r="L25" s="1">
        <v>-999</v>
      </c>
      <c r="M25" s="1">
        <v>-999</v>
      </c>
      <c r="N25" s="1">
        <v>0</v>
      </c>
      <c r="O25" s="1">
        <v>3799.01</v>
      </c>
      <c r="P25" s="1">
        <v>-999</v>
      </c>
      <c r="Q25" s="1">
        <v>42.1086</v>
      </c>
      <c r="R25" s="1">
        <v>0</v>
      </c>
      <c r="S25" s="1">
        <v>-999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1480.2</v>
      </c>
      <c r="AB25" s="1">
        <v>40.0054</v>
      </c>
      <c r="AC25" s="1">
        <v>0</v>
      </c>
      <c r="AD25" s="1">
        <v>0</v>
      </c>
      <c r="AE25" s="1">
        <v>1092</v>
      </c>
      <c r="AF25" s="1">
        <v>1092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0.1</v>
      </c>
      <c r="BM25">
        <v>171951</v>
      </c>
      <c r="BN25">
        <v>3589</v>
      </c>
      <c r="BO25">
        <v>643.1</v>
      </c>
      <c r="BP25">
        <v>10.8265</v>
      </c>
      <c r="BQ25">
        <v>11.456</v>
      </c>
      <c r="BR25">
        <v>0.0057</v>
      </c>
      <c r="BS25">
        <v>0.0238</v>
      </c>
      <c r="BT25">
        <v>9.3333</v>
      </c>
      <c r="BU25">
        <v>85.1667</v>
      </c>
      <c r="BV25">
        <v>230.4833</v>
      </c>
      <c r="BW25">
        <v>25.9833</v>
      </c>
      <c r="BX25">
        <v>33.011</v>
      </c>
      <c r="BY25">
        <v>-77.6783</v>
      </c>
      <c r="BZ25">
        <v>129.2667</v>
      </c>
      <c r="CA25">
        <v>130.375</v>
      </c>
      <c r="CB25">
        <f t="shared" si="2"/>
        <v>0.7890398136963017</v>
      </c>
      <c r="CC25">
        <v>-0.2333</v>
      </c>
      <c r="CD25">
        <f t="shared" si="0"/>
        <v>0.23182607116249418</v>
      </c>
      <c r="CE25">
        <f t="shared" si="1"/>
        <v>0.23182607116249418</v>
      </c>
      <c r="CI25">
        <f t="shared" si="3"/>
        <v>2.4</v>
      </c>
      <c r="CJ25">
        <v>0</v>
      </c>
    </row>
    <row r="26" spans="1:88" ht="12.75">
      <c r="A26" s="1">
        <v>19980800</v>
      </c>
      <c r="B26" s="1">
        <v>171536</v>
      </c>
      <c r="C26" s="1">
        <v>4.92849</v>
      </c>
      <c r="D26" s="1">
        <v>0.240286</v>
      </c>
      <c r="E26" s="1">
        <v>0.252577</v>
      </c>
      <c r="F26" s="1">
        <v>3130.74</v>
      </c>
      <c r="G26" s="1">
        <v>1.56303E-05</v>
      </c>
      <c r="H26" s="1">
        <v>12</v>
      </c>
      <c r="I26" s="1">
        <v>130.229</v>
      </c>
      <c r="J26" s="1">
        <v>0.240286</v>
      </c>
      <c r="K26" s="1">
        <v>0.252577</v>
      </c>
      <c r="L26" s="1">
        <v>-999</v>
      </c>
      <c r="M26" s="1">
        <v>-999</v>
      </c>
      <c r="N26" s="1">
        <v>0</v>
      </c>
      <c r="O26" s="1">
        <v>3506.39</v>
      </c>
      <c r="P26" s="1">
        <v>-999</v>
      </c>
      <c r="Q26" s="1">
        <v>63.2722</v>
      </c>
      <c r="R26" s="1">
        <v>0</v>
      </c>
      <c r="S26" s="1">
        <v>-999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1630.4</v>
      </c>
      <c r="AB26" s="1">
        <v>37.0545</v>
      </c>
      <c r="AC26" s="1">
        <v>0</v>
      </c>
      <c r="AD26" s="1">
        <v>0</v>
      </c>
      <c r="AE26" s="1">
        <v>1541</v>
      </c>
      <c r="AF26" s="1">
        <v>1542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0.1</v>
      </c>
      <c r="BM26">
        <v>171536</v>
      </c>
      <c r="BN26">
        <v>3663.5</v>
      </c>
      <c r="BO26">
        <v>642.9666</v>
      </c>
      <c r="BP26">
        <v>5.4971</v>
      </c>
      <c r="BQ26">
        <v>5.8365</v>
      </c>
      <c r="BR26">
        <v>0.0036</v>
      </c>
      <c r="BS26">
        <v>0.0218</v>
      </c>
      <c r="BT26">
        <v>7.225</v>
      </c>
      <c r="BU26">
        <v>108.25</v>
      </c>
      <c r="BV26">
        <v>222.1667</v>
      </c>
      <c r="BW26">
        <v>48.775</v>
      </c>
      <c r="BX26">
        <v>32.7746</v>
      </c>
      <c r="BY26">
        <v>-77.4637</v>
      </c>
      <c r="BZ26">
        <v>133.075</v>
      </c>
      <c r="CA26">
        <v>133.8833</v>
      </c>
      <c r="CB26">
        <f t="shared" si="2"/>
        <v>0.8039636320625883</v>
      </c>
      <c r="CC26">
        <v>-0.225</v>
      </c>
      <c r="CD26">
        <f t="shared" si="0"/>
        <v>0.2988767033945807</v>
      </c>
      <c r="CE26">
        <f t="shared" si="1"/>
        <v>0.31416470836125704</v>
      </c>
      <c r="CI26">
        <f t="shared" si="3"/>
        <v>2.6</v>
      </c>
      <c r="CJ26">
        <v>0</v>
      </c>
    </row>
    <row r="27" spans="1:88" ht="12.75">
      <c r="A27" s="1">
        <v>19980800</v>
      </c>
      <c r="B27" s="1">
        <v>171346</v>
      </c>
      <c r="C27" s="1">
        <v>2.58798</v>
      </c>
      <c r="D27" s="1">
        <v>0.172904</v>
      </c>
      <c r="E27" s="1">
        <v>0.172904</v>
      </c>
      <c r="F27" s="1">
        <v>547.025</v>
      </c>
      <c r="G27" s="1">
        <v>3.1743E-06</v>
      </c>
      <c r="H27" s="1">
        <v>12</v>
      </c>
      <c r="I27" s="1">
        <v>129.85</v>
      </c>
      <c r="J27" s="1">
        <v>0.172904</v>
      </c>
      <c r="K27" s="1">
        <v>0.172904</v>
      </c>
      <c r="L27" s="1">
        <v>-999</v>
      </c>
      <c r="M27" s="1">
        <v>-999</v>
      </c>
      <c r="N27" s="1">
        <v>0</v>
      </c>
      <c r="O27" s="1">
        <v>3726.35</v>
      </c>
      <c r="P27" s="1">
        <v>-999</v>
      </c>
      <c r="Q27" s="1">
        <v>35.1782</v>
      </c>
      <c r="R27" s="1">
        <v>0</v>
      </c>
      <c r="S27" s="1">
        <v>-999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1717.44</v>
      </c>
      <c r="AB27" s="1">
        <v>24.5349</v>
      </c>
      <c r="AC27" s="1">
        <v>0</v>
      </c>
      <c r="AD27" s="1">
        <v>0</v>
      </c>
      <c r="AE27" s="1">
        <v>1853</v>
      </c>
      <c r="AF27" s="1">
        <v>1853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0.1</v>
      </c>
      <c r="BM27">
        <v>171346</v>
      </c>
      <c r="BN27">
        <v>3696.3333</v>
      </c>
      <c r="BO27">
        <v>643.55</v>
      </c>
      <c r="BP27">
        <v>7.0048</v>
      </c>
      <c r="BQ27">
        <v>7.5549</v>
      </c>
      <c r="BR27">
        <v>0.0055</v>
      </c>
      <c r="BS27">
        <v>0.0217</v>
      </c>
      <c r="BT27">
        <v>7.9667</v>
      </c>
      <c r="BU27">
        <v>101</v>
      </c>
      <c r="BV27">
        <v>220.9084</v>
      </c>
      <c r="BW27">
        <v>45.4083</v>
      </c>
      <c r="BX27">
        <v>32.6697</v>
      </c>
      <c r="BY27">
        <v>-77.3708</v>
      </c>
      <c r="BZ27">
        <v>136.5417</v>
      </c>
      <c r="CA27">
        <v>134.625</v>
      </c>
      <c r="CB27">
        <f t="shared" si="2"/>
        <v>0.8003626775289111</v>
      </c>
      <c r="CC27">
        <v>-0.2</v>
      </c>
      <c r="CD27">
        <f t="shared" si="0"/>
        <v>0.21603206253174428</v>
      </c>
      <c r="CE27">
        <f t="shared" si="1"/>
        <v>0.21603206253174428</v>
      </c>
      <c r="CI27">
        <f t="shared" si="3"/>
        <v>2.8000000000000003</v>
      </c>
      <c r="CJ27">
        <v>1</v>
      </c>
    </row>
    <row r="28" spans="1:88" ht="12.75">
      <c r="A28" s="1">
        <v>19980800</v>
      </c>
      <c r="B28" s="1">
        <v>172004</v>
      </c>
      <c r="C28" s="1">
        <v>2.52637</v>
      </c>
      <c r="D28" s="1">
        <v>0.138944</v>
      </c>
      <c r="E28" s="1">
        <v>0.143281</v>
      </c>
      <c r="F28" s="1">
        <v>979.573</v>
      </c>
      <c r="G28" s="1">
        <v>4.80517E-06</v>
      </c>
      <c r="H28" s="1">
        <v>12</v>
      </c>
      <c r="I28" s="1">
        <v>127.668</v>
      </c>
      <c r="J28" s="1">
        <v>0.138944</v>
      </c>
      <c r="K28" s="1">
        <v>0.143281</v>
      </c>
      <c r="L28" s="1">
        <v>-999</v>
      </c>
      <c r="M28" s="1">
        <v>-999</v>
      </c>
      <c r="N28" s="1">
        <v>0</v>
      </c>
      <c r="O28" s="1">
        <v>3774.03</v>
      </c>
      <c r="P28" s="1">
        <v>-999</v>
      </c>
      <c r="Q28" s="1">
        <v>31.1296</v>
      </c>
      <c r="R28" s="1">
        <v>0</v>
      </c>
      <c r="S28" s="1">
        <v>-999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1124.52</v>
      </c>
      <c r="AB28" s="1">
        <v>43.2508</v>
      </c>
      <c r="AC28" s="1">
        <v>0</v>
      </c>
      <c r="AD28" s="1">
        <v>0</v>
      </c>
      <c r="AE28" s="1">
        <v>855</v>
      </c>
      <c r="AF28" s="1">
        <v>856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0.1</v>
      </c>
      <c r="BM28">
        <v>172004</v>
      </c>
      <c r="BN28">
        <v>3588.9167</v>
      </c>
      <c r="BO28">
        <v>642.9166</v>
      </c>
      <c r="BP28">
        <v>11.0235</v>
      </c>
      <c r="BQ28">
        <v>11.6493</v>
      </c>
      <c r="BR28">
        <v>0.0043</v>
      </c>
      <c r="BS28">
        <v>0.0237</v>
      </c>
      <c r="BT28">
        <v>9.0333</v>
      </c>
      <c r="BU28">
        <v>82.3333</v>
      </c>
      <c r="BV28">
        <v>230.5917</v>
      </c>
      <c r="BW28">
        <v>25.2167</v>
      </c>
      <c r="BX28">
        <v>33.023</v>
      </c>
      <c r="BY28">
        <v>-77.6892</v>
      </c>
      <c r="BZ28">
        <v>129.7</v>
      </c>
      <c r="CA28">
        <v>131.2917</v>
      </c>
      <c r="CB28">
        <f t="shared" si="2"/>
        <v>0.7882679768995751</v>
      </c>
      <c r="CC28">
        <v>-0.1917</v>
      </c>
      <c r="CD28">
        <f t="shared" si="0"/>
        <v>0.17626493029248277</v>
      </c>
      <c r="CE28">
        <f t="shared" si="1"/>
        <v>0.18176686634354286</v>
      </c>
      <c r="CI28">
        <f t="shared" si="3"/>
        <v>3.0000000000000004</v>
      </c>
      <c r="CJ28">
        <v>0</v>
      </c>
    </row>
    <row r="29" spans="1:88" ht="12.75">
      <c r="A29" s="1">
        <v>19980800</v>
      </c>
      <c r="B29" s="1">
        <v>171208</v>
      </c>
      <c r="C29" s="1">
        <v>3.16114</v>
      </c>
      <c r="D29" s="1">
        <v>0.182592</v>
      </c>
      <c r="E29" s="1">
        <v>0.182592</v>
      </c>
      <c r="F29" s="1">
        <v>1185.41</v>
      </c>
      <c r="G29" s="1">
        <v>6.0784E-06</v>
      </c>
      <c r="H29" s="1">
        <v>12</v>
      </c>
      <c r="I29" s="1">
        <v>129.281</v>
      </c>
      <c r="J29" s="1">
        <v>0.182592</v>
      </c>
      <c r="K29" s="1">
        <v>0.182592</v>
      </c>
      <c r="L29" s="1">
        <v>-999</v>
      </c>
      <c r="M29" s="1">
        <v>-999</v>
      </c>
      <c r="N29" s="1">
        <v>0</v>
      </c>
      <c r="O29" s="1">
        <v>3789.06</v>
      </c>
      <c r="P29" s="1">
        <v>-999</v>
      </c>
      <c r="Q29" s="1">
        <v>40.2445</v>
      </c>
      <c r="R29" s="1">
        <v>0</v>
      </c>
      <c r="S29" s="1">
        <v>-999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1587.88</v>
      </c>
      <c r="AB29" s="1">
        <v>36.9274</v>
      </c>
      <c r="AC29" s="1">
        <v>0</v>
      </c>
      <c r="AD29" s="1">
        <v>0</v>
      </c>
      <c r="AE29" s="1">
        <v>1511</v>
      </c>
      <c r="AF29" s="1">
        <v>1511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0.1</v>
      </c>
      <c r="BM29">
        <v>171208</v>
      </c>
      <c r="BN29">
        <v>3712.8333</v>
      </c>
      <c r="BO29">
        <v>643.7001</v>
      </c>
      <c r="BP29">
        <v>5.8931</v>
      </c>
      <c r="BQ29">
        <v>6.4592</v>
      </c>
      <c r="BR29">
        <v>0.0059</v>
      </c>
      <c r="BS29">
        <v>0.0217</v>
      </c>
      <c r="BT29">
        <v>7.225</v>
      </c>
      <c r="BU29">
        <v>103.5833</v>
      </c>
      <c r="BV29">
        <v>224.3167</v>
      </c>
      <c r="BW29">
        <v>40.65</v>
      </c>
      <c r="BX29">
        <v>32.5756</v>
      </c>
      <c r="BY29">
        <v>-77.2892</v>
      </c>
      <c r="BZ29">
        <v>136.7</v>
      </c>
      <c r="CA29">
        <v>134.7</v>
      </c>
      <c r="CB29">
        <f t="shared" si="2"/>
        <v>0.8037386043334399</v>
      </c>
      <c r="CC29">
        <v>-0.175</v>
      </c>
      <c r="CD29">
        <f t="shared" si="0"/>
        <v>0.22717833760321618</v>
      </c>
      <c r="CE29">
        <f t="shared" si="1"/>
        <v>0.22717833760321618</v>
      </c>
      <c r="CI29">
        <f t="shared" si="3"/>
        <v>3.2000000000000006</v>
      </c>
      <c r="CJ29">
        <v>0</v>
      </c>
    </row>
    <row r="30" spans="1:88" ht="12.75">
      <c r="A30" s="1">
        <v>19980800</v>
      </c>
      <c r="B30" s="1">
        <v>171006</v>
      </c>
      <c r="C30" s="1">
        <v>1.84941</v>
      </c>
      <c r="D30" s="1">
        <v>0.108899</v>
      </c>
      <c r="E30" s="1">
        <v>0.113868</v>
      </c>
      <c r="F30" s="1">
        <v>719.054</v>
      </c>
      <c r="G30" s="1">
        <v>3.67815E-06</v>
      </c>
      <c r="H30" s="1">
        <v>12</v>
      </c>
      <c r="I30" s="1">
        <v>125.961</v>
      </c>
      <c r="J30" s="1">
        <v>0.108899</v>
      </c>
      <c r="K30" s="1">
        <v>0.113868</v>
      </c>
      <c r="L30" s="1">
        <v>-999</v>
      </c>
      <c r="M30" s="1">
        <v>-999</v>
      </c>
      <c r="N30" s="1">
        <v>0</v>
      </c>
      <c r="O30" s="1">
        <v>3786.48</v>
      </c>
      <c r="P30" s="1">
        <v>-999</v>
      </c>
      <c r="Q30" s="1">
        <v>25.4</v>
      </c>
      <c r="R30" s="1">
        <v>0</v>
      </c>
      <c r="S30" s="1">
        <v>-999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1009.44</v>
      </c>
      <c r="AB30" s="1">
        <v>30.5891</v>
      </c>
      <c r="AC30" s="1">
        <v>0</v>
      </c>
      <c r="AD30" s="1">
        <v>0</v>
      </c>
      <c r="AE30" s="1">
        <v>1057</v>
      </c>
      <c r="AF30" s="1">
        <v>1058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0.1</v>
      </c>
      <c r="BM30">
        <v>171006</v>
      </c>
      <c r="BN30">
        <v>3741</v>
      </c>
      <c r="BO30">
        <v>643.3749</v>
      </c>
      <c r="BP30">
        <v>6.3702</v>
      </c>
      <c r="BQ30">
        <v>6.8388</v>
      </c>
      <c r="BR30">
        <v>0.0061</v>
      </c>
      <c r="BS30">
        <v>0.0226</v>
      </c>
      <c r="BT30">
        <v>5.45</v>
      </c>
      <c r="BU30">
        <v>89.25</v>
      </c>
      <c r="BV30">
        <v>225.875</v>
      </c>
      <c r="BW30">
        <v>38.7</v>
      </c>
      <c r="BX30">
        <v>32.4536</v>
      </c>
      <c r="BY30">
        <v>-77.1892</v>
      </c>
      <c r="BZ30">
        <v>130.2333</v>
      </c>
      <c r="CA30">
        <v>129.7917</v>
      </c>
      <c r="CB30">
        <f t="shared" si="2"/>
        <v>0.8019614303727834</v>
      </c>
      <c r="CC30">
        <v>-0.125</v>
      </c>
      <c r="CD30">
        <f t="shared" si="0"/>
        <v>0.13579081970236329</v>
      </c>
      <c r="CE30">
        <f t="shared" si="1"/>
        <v>0.14198687828050488</v>
      </c>
      <c r="CI30">
        <f t="shared" si="3"/>
        <v>3.400000000000001</v>
      </c>
      <c r="CJ30">
        <v>0</v>
      </c>
    </row>
    <row r="31" spans="1:88" ht="12.75">
      <c r="A31" s="1">
        <v>19980800</v>
      </c>
      <c r="B31" s="1">
        <v>171915</v>
      </c>
      <c r="C31" s="1">
        <v>3.34297</v>
      </c>
      <c r="D31" s="1">
        <v>0.165927</v>
      </c>
      <c r="E31" s="1">
        <v>0.165927</v>
      </c>
      <c r="F31" s="1">
        <v>1960.43</v>
      </c>
      <c r="G31" s="1">
        <v>1.1263E-05</v>
      </c>
      <c r="H31" s="1">
        <v>12</v>
      </c>
      <c r="I31" s="1">
        <v>130.039</v>
      </c>
      <c r="J31" s="1">
        <v>0.165927</v>
      </c>
      <c r="K31" s="1">
        <v>0.165927</v>
      </c>
      <c r="L31" s="1">
        <v>-999</v>
      </c>
      <c r="M31" s="1">
        <v>-999</v>
      </c>
      <c r="N31" s="1">
        <v>0</v>
      </c>
      <c r="O31" s="1">
        <v>3922.8</v>
      </c>
      <c r="P31" s="1">
        <v>-999</v>
      </c>
      <c r="Q31" s="1">
        <v>36.7164</v>
      </c>
      <c r="R31" s="1">
        <v>0</v>
      </c>
      <c r="S31" s="1">
        <v>-999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1205.8</v>
      </c>
      <c r="AB31" s="1">
        <v>41.5793</v>
      </c>
      <c r="AC31" s="1">
        <v>0</v>
      </c>
      <c r="AD31" s="1">
        <v>0</v>
      </c>
      <c r="AE31" s="1">
        <v>829</v>
      </c>
      <c r="AF31" s="1">
        <v>829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0.1</v>
      </c>
      <c r="BM31">
        <v>171915</v>
      </c>
      <c r="BN31">
        <v>3599.5</v>
      </c>
      <c r="BO31">
        <v>642.925</v>
      </c>
      <c r="BP31">
        <v>10.7041</v>
      </c>
      <c r="BQ31">
        <v>11.4986</v>
      </c>
      <c r="BR31">
        <v>0.0078</v>
      </c>
      <c r="BS31">
        <v>0.0231</v>
      </c>
      <c r="BT31">
        <v>9.0167</v>
      </c>
      <c r="BU31">
        <v>83.0833</v>
      </c>
      <c r="BV31">
        <v>234.4417</v>
      </c>
      <c r="BW31">
        <v>27.4167</v>
      </c>
      <c r="BX31">
        <v>32.9771</v>
      </c>
      <c r="BY31">
        <v>-77.6492</v>
      </c>
      <c r="BZ31">
        <v>131.5583</v>
      </c>
      <c r="CA31">
        <v>134.95</v>
      </c>
      <c r="CB31">
        <f t="shared" si="2"/>
        <v>0.7891652359086925</v>
      </c>
      <c r="CC31">
        <v>-0.0583</v>
      </c>
      <c r="CD31">
        <f t="shared" si="0"/>
        <v>0.21025634740352142</v>
      </c>
      <c r="CE31">
        <f t="shared" si="1"/>
        <v>0.21025634740352142</v>
      </c>
      <c r="CI31">
        <f t="shared" si="3"/>
        <v>3.600000000000001</v>
      </c>
      <c r="CJ31">
        <v>0</v>
      </c>
    </row>
    <row r="32" spans="1:88" ht="12.75">
      <c r="A32" s="1">
        <v>19980800</v>
      </c>
      <c r="B32" s="1">
        <v>171939</v>
      </c>
      <c r="C32" s="1">
        <v>3.18804</v>
      </c>
      <c r="D32" s="1">
        <v>0.176394</v>
      </c>
      <c r="E32" s="1">
        <v>0.176394</v>
      </c>
      <c r="F32" s="1">
        <v>1375.17</v>
      </c>
      <c r="G32" s="1">
        <v>7.12912E-06</v>
      </c>
      <c r="H32" s="1">
        <v>12</v>
      </c>
      <c r="I32" s="1">
        <v>126.909</v>
      </c>
      <c r="J32" s="1">
        <v>0.176394</v>
      </c>
      <c r="K32" s="1">
        <v>0.176394</v>
      </c>
      <c r="L32" s="1">
        <v>-999</v>
      </c>
      <c r="M32" s="1">
        <v>-999</v>
      </c>
      <c r="N32" s="1">
        <v>0</v>
      </c>
      <c r="O32" s="1">
        <v>3893.67</v>
      </c>
      <c r="P32" s="1">
        <v>-999</v>
      </c>
      <c r="Q32" s="1">
        <v>41.1148</v>
      </c>
      <c r="R32" s="1">
        <v>0</v>
      </c>
      <c r="S32" s="1">
        <v>-999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1487.04</v>
      </c>
      <c r="AB32" s="1">
        <v>30.98</v>
      </c>
      <c r="AC32" s="1">
        <v>0</v>
      </c>
      <c r="AD32" s="1">
        <v>0</v>
      </c>
      <c r="AE32" s="1">
        <v>1199</v>
      </c>
      <c r="AF32" s="1">
        <v>1199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0.1</v>
      </c>
      <c r="BM32">
        <v>171939</v>
      </c>
      <c r="BN32">
        <v>3591.4167</v>
      </c>
      <c r="BO32">
        <v>643.1251</v>
      </c>
      <c r="BP32">
        <v>10.8744</v>
      </c>
      <c r="BQ32">
        <v>11.456</v>
      </c>
      <c r="BR32">
        <v>0.007</v>
      </c>
      <c r="BS32">
        <v>0.0236</v>
      </c>
      <c r="BT32">
        <v>9.2667</v>
      </c>
      <c r="BU32">
        <v>84.6667</v>
      </c>
      <c r="BV32">
        <v>230.9833</v>
      </c>
      <c r="BW32">
        <v>26.25</v>
      </c>
      <c r="BX32">
        <v>32.9996</v>
      </c>
      <c r="BY32">
        <v>-77.6689</v>
      </c>
      <c r="BZ32">
        <v>129.85</v>
      </c>
      <c r="CA32">
        <v>131.2083</v>
      </c>
      <c r="CB32">
        <f t="shared" si="2"/>
        <v>0.7889375395968379</v>
      </c>
      <c r="CC32">
        <v>-0.0583</v>
      </c>
      <c r="CD32">
        <f t="shared" si="0"/>
        <v>0.22358423974873942</v>
      </c>
      <c r="CE32">
        <f t="shared" si="1"/>
        <v>0.22358423974873942</v>
      </c>
      <c r="CI32">
        <f t="shared" si="3"/>
        <v>3.800000000000001</v>
      </c>
      <c r="CJ32">
        <v>0</v>
      </c>
    </row>
    <row r="33" spans="1:88" ht="12.75">
      <c r="A33" s="1">
        <v>19980800</v>
      </c>
      <c r="B33" s="1">
        <v>170930</v>
      </c>
      <c r="C33" s="1">
        <v>2.63512</v>
      </c>
      <c r="D33" s="1">
        <v>0.143307</v>
      </c>
      <c r="E33" s="1">
        <v>0.148167</v>
      </c>
      <c r="F33" s="1">
        <v>1192.99</v>
      </c>
      <c r="G33" s="1">
        <v>6.00938E-06</v>
      </c>
      <c r="H33" s="1">
        <v>12</v>
      </c>
      <c r="I33" s="1">
        <v>123.969</v>
      </c>
      <c r="J33" s="1">
        <v>0.143307</v>
      </c>
      <c r="K33" s="1">
        <v>0.148167</v>
      </c>
      <c r="L33" s="1">
        <v>-999</v>
      </c>
      <c r="M33" s="1">
        <v>-999</v>
      </c>
      <c r="N33" s="1">
        <v>0</v>
      </c>
      <c r="O33" s="1">
        <v>3871.51</v>
      </c>
      <c r="P33" s="1">
        <v>-999</v>
      </c>
      <c r="Q33" s="1">
        <v>35.7904</v>
      </c>
      <c r="R33" s="1">
        <v>0</v>
      </c>
      <c r="S33" s="1">
        <v>-999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1191.4</v>
      </c>
      <c r="AB33" s="1">
        <v>27.707</v>
      </c>
      <c r="AC33" s="1">
        <v>0</v>
      </c>
      <c r="AD33" s="1">
        <v>0</v>
      </c>
      <c r="AE33" s="1">
        <v>930</v>
      </c>
      <c r="AF33" s="1">
        <v>931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0.1</v>
      </c>
      <c r="BM33">
        <v>170930</v>
      </c>
      <c r="BN33">
        <v>3741.6667</v>
      </c>
      <c r="BO33">
        <v>643.7417</v>
      </c>
      <c r="BP33">
        <v>7.0562</v>
      </c>
      <c r="BQ33">
        <v>7.5636</v>
      </c>
      <c r="BR33">
        <v>0.0068</v>
      </c>
      <c r="BS33">
        <v>0.0225</v>
      </c>
      <c r="BT33">
        <v>5.1333</v>
      </c>
      <c r="BU33">
        <v>83.0833</v>
      </c>
      <c r="BV33">
        <v>231.5333</v>
      </c>
      <c r="BW33">
        <v>38.9583</v>
      </c>
      <c r="BX33">
        <v>32.4199</v>
      </c>
      <c r="BY33">
        <v>-77.1618</v>
      </c>
      <c r="BZ33">
        <v>127.2417</v>
      </c>
      <c r="CA33">
        <v>130.2583</v>
      </c>
      <c r="CB33">
        <f t="shared" si="2"/>
        <v>0.8004542346318273</v>
      </c>
      <c r="CC33">
        <v>-0.0417</v>
      </c>
      <c r="CD33">
        <f t="shared" si="0"/>
        <v>0.17903209677679413</v>
      </c>
      <c r="CE33">
        <f t="shared" si="1"/>
        <v>0.18510364938996182</v>
      </c>
      <c r="CI33">
        <f t="shared" si="3"/>
        <v>4.000000000000001</v>
      </c>
      <c r="CJ33">
        <v>0</v>
      </c>
    </row>
    <row r="34" spans="1:88" ht="12.75">
      <c r="A34" s="1">
        <v>19980800</v>
      </c>
      <c r="B34" s="1">
        <v>171055</v>
      </c>
      <c r="C34" s="1">
        <v>2.52685</v>
      </c>
      <c r="D34" s="1">
        <v>0.133349</v>
      </c>
      <c r="E34" s="1">
        <v>0.133349</v>
      </c>
      <c r="F34" s="1">
        <v>1242.36</v>
      </c>
      <c r="G34" s="1">
        <v>6.18984E-06</v>
      </c>
      <c r="H34" s="1">
        <v>12</v>
      </c>
      <c r="I34" s="1">
        <v>132.695</v>
      </c>
      <c r="J34" s="1">
        <v>0.133349</v>
      </c>
      <c r="K34" s="1">
        <v>0.133349</v>
      </c>
      <c r="L34" s="1">
        <v>-999</v>
      </c>
      <c r="M34" s="1">
        <v>-999</v>
      </c>
      <c r="N34" s="1">
        <v>0</v>
      </c>
      <c r="O34" s="1">
        <v>3979.8</v>
      </c>
      <c r="P34" s="1">
        <v>-999</v>
      </c>
      <c r="Q34" s="1">
        <v>31.3315</v>
      </c>
      <c r="R34" s="1">
        <v>0</v>
      </c>
      <c r="S34" s="1">
        <v>-999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1099.28</v>
      </c>
      <c r="AB34" s="1">
        <v>30.5356</v>
      </c>
      <c r="AC34" s="1">
        <v>0</v>
      </c>
      <c r="AD34" s="1">
        <v>0</v>
      </c>
      <c r="AE34" s="1">
        <v>983</v>
      </c>
      <c r="AF34" s="1">
        <v>983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0.1</v>
      </c>
      <c r="BM34">
        <v>171055</v>
      </c>
      <c r="BN34">
        <v>3733.1667</v>
      </c>
      <c r="BO34">
        <v>643.3083</v>
      </c>
      <c r="BP34">
        <v>5.6537</v>
      </c>
      <c r="BQ34">
        <v>6.1577</v>
      </c>
      <c r="BR34">
        <v>0.004</v>
      </c>
      <c r="BS34">
        <v>0.0217</v>
      </c>
      <c r="BT34">
        <v>5.975</v>
      </c>
      <c r="BU34">
        <v>97</v>
      </c>
      <c r="BV34">
        <v>225.6417</v>
      </c>
      <c r="BW34">
        <v>38.9917</v>
      </c>
      <c r="BX34">
        <v>32.5025</v>
      </c>
      <c r="BY34">
        <v>-77.2292</v>
      </c>
      <c r="BZ34">
        <v>136.4167</v>
      </c>
      <c r="CA34">
        <v>135.9917</v>
      </c>
      <c r="CB34">
        <f t="shared" si="2"/>
        <v>0.8039390942750565</v>
      </c>
      <c r="CC34">
        <v>-0.0083</v>
      </c>
      <c r="CD34">
        <f aca="true" t="shared" si="5" ref="CD34:CD65">J34/CB34</f>
        <v>0.16586953035322413</v>
      </c>
      <c r="CE34">
        <f aca="true" t="shared" si="6" ref="CE34:CE65">K34/CB34</f>
        <v>0.16586953035322413</v>
      </c>
      <c r="CI34">
        <f t="shared" si="3"/>
        <v>4.200000000000001</v>
      </c>
      <c r="CJ34">
        <v>0</v>
      </c>
    </row>
    <row r="35" spans="1:88" ht="12.75">
      <c r="A35" s="1">
        <v>19980800</v>
      </c>
      <c r="B35" s="1">
        <v>171132</v>
      </c>
      <c r="C35" s="1">
        <v>2.75529</v>
      </c>
      <c r="D35" s="1">
        <v>0.168981</v>
      </c>
      <c r="E35" s="1">
        <v>0.168981</v>
      </c>
      <c r="F35" s="1">
        <v>1021.33</v>
      </c>
      <c r="G35" s="1">
        <v>5.25777E-06</v>
      </c>
      <c r="H35" s="1">
        <v>12</v>
      </c>
      <c r="I35" s="1">
        <v>127.668</v>
      </c>
      <c r="J35" s="1">
        <v>0.168981</v>
      </c>
      <c r="K35" s="1">
        <v>0.168981</v>
      </c>
      <c r="L35" s="1">
        <v>-999</v>
      </c>
      <c r="M35" s="1">
        <v>-999</v>
      </c>
      <c r="N35" s="1">
        <v>0</v>
      </c>
      <c r="O35" s="1">
        <v>3509.62</v>
      </c>
      <c r="P35" s="1">
        <v>-999</v>
      </c>
      <c r="Q35" s="1">
        <v>35.6868</v>
      </c>
      <c r="R35" s="1">
        <v>0</v>
      </c>
      <c r="S35" s="1">
        <v>-999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1537.08</v>
      </c>
      <c r="AB35" s="1">
        <v>22.2765</v>
      </c>
      <c r="AC35" s="1">
        <v>0</v>
      </c>
      <c r="AD35" s="1">
        <v>0</v>
      </c>
      <c r="AE35" s="1">
        <v>2038</v>
      </c>
      <c r="AF35" s="1">
        <v>2038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0.1</v>
      </c>
      <c r="BM35">
        <v>171132</v>
      </c>
      <c r="BN35">
        <v>3723.8333</v>
      </c>
      <c r="BO35">
        <v>643.4083</v>
      </c>
      <c r="BP35">
        <v>5.6344</v>
      </c>
      <c r="BQ35">
        <v>6.1114</v>
      </c>
      <c r="BR35">
        <v>0.0052</v>
      </c>
      <c r="BS35">
        <v>0.0225</v>
      </c>
      <c r="BT35">
        <v>6.7667</v>
      </c>
      <c r="BU35">
        <v>103.0833</v>
      </c>
      <c r="BV35">
        <v>222.3</v>
      </c>
      <c r="BW35">
        <v>40.875</v>
      </c>
      <c r="BX35">
        <v>32.539</v>
      </c>
      <c r="BY35">
        <v>-77.2597</v>
      </c>
      <c r="BZ35">
        <v>133.75</v>
      </c>
      <c r="CA35">
        <v>130.875</v>
      </c>
      <c r="CB35">
        <f t="shared" si="2"/>
        <v>0.8041197264186519</v>
      </c>
      <c r="CC35">
        <v>0.05</v>
      </c>
      <c r="CD35">
        <f t="shared" si="5"/>
        <v>0.2101440798531322</v>
      </c>
      <c r="CE35">
        <f t="shared" si="6"/>
        <v>0.2101440798531322</v>
      </c>
      <c r="CI35">
        <f t="shared" si="3"/>
        <v>4.400000000000001</v>
      </c>
      <c r="CJ35">
        <v>0</v>
      </c>
    </row>
    <row r="36" spans="1:88" ht="12.75">
      <c r="A36" s="1">
        <v>19980800</v>
      </c>
      <c r="B36" s="1">
        <v>171927</v>
      </c>
      <c r="C36" s="1">
        <v>3.39417</v>
      </c>
      <c r="D36" s="1">
        <v>0.182979</v>
      </c>
      <c r="E36" s="1">
        <v>0.182979</v>
      </c>
      <c r="F36" s="1">
        <v>1576.12</v>
      </c>
      <c r="G36" s="1">
        <v>7.86042E-06</v>
      </c>
      <c r="H36" s="1">
        <v>12</v>
      </c>
      <c r="I36" s="1">
        <v>128.427</v>
      </c>
      <c r="J36" s="1">
        <v>0.182979</v>
      </c>
      <c r="K36" s="1">
        <v>0.182979</v>
      </c>
      <c r="L36" s="1">
        <v>-999</v>
      </c>
      <c r="M36" s="1">
        <v>-999</v>
      </c>
      <c r="N36" s="1">
        <v>0</v>
      </c>
      <c r="O36" s="1">
        <v>3881.44</v>
      </c>
      <c r="P36" s="1">
        <v>-999</v>
      </c>
      <c r="Q36" s="1">
        <v>42.676</v>
      </c>
      <c r="R36" s="1">
        <v>0</v>
      </c>
      <c r="S36" s="1">
        <v>-999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1497.52</v>
      </c>
      <c r="AB36" s="1">
        <v>46.7975</v>
      </c>
      <c r="AC36" s="1">
        <v>0</v>
      </c>
      <c r="AD36" s="1">
        <v>0</v>
      </c>
      <c r="AE36" s="1">
        <v>1191</v>
      </c>
      <c r="AF36" s="1">
        <v>1191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0.1</v>
      </c>
      <c r="BM36">
        <v>171927</v>
      </c>
      <c r="BN36">
        <v>3598.4167</v>
      </c>
      <c r="BO36">
        <v>642.8167</v>
      </c>
      <c r="BP36">
        <v>10.5783</v>
      </c>
      <c r="BQ36">
        <v>11.1054</v>
      </c>
      <c r="BR36">
        <v>0.0036</v>
      </c>
      <c r="BS36">
        <v>0.0235</v>
      </c>
      <c r="BT36">
        <v>9.0833</v>
      </c>
      <c r="BU36">
        <v>85.75</v>
      </c>
      <c r="BV36">
        <v>232.3333</v>
      </c>
      <c r="BW36">
        <v>27.2833</v>
      </c>
      <c r="BX36">
        <v>32.9883</v>
      </c>
      <c r="BY36">
        <v>-77.6592</v>
      </c>
      <c r="BZ36">
        <v>130.4333</v>
      </c>
      <c r="CA36">
        <v>132.5917</v>
      </c>
      <c r="CB36">
        <f t="shared" si="2"/>
        <v>0.7893821322354826</v>
      </c>
      <c r="CC36">
        <v>0.0583</v>
      </c>
      <c r="CD36">
        <f t="shared" si="5"/>
        <v>0.23180028091314217</v>
      </c>
      <c r="CE36">
        <f t="shared" si="6"/>
        <v>0.23180028091314217</v>
      </c>
      <c r="CI36">
        <f t="shared" si="3"/>
        <v>4.600000000000001</v>
      </c>
      <c r="CJ36">
        <v>0</v>
      </c>
    </row>
    <row r="37" spans="1:88" ht="12.75">
      <c r="A37" s="1">
        <v>19980800</v>
      </c>
      <c r="B37" s="1">
        <v>170637</v>
      </c>
      <c r="C37" s="1">
        <v>0.96027</v>
      </c>
      <c r="D37" s="1">
        <v>0.0670501</v>
      </c>
      <c r="E37" s="1">
        <v>0.0670501</v>
      </c>
      <c r="F37" s="1">
        <v>192.233</v>
      </c>
      <c r="G37" s="1">
        <v>1.16544E-06</v>
      </c>
      <c r="H37" s="1">
        <v>12</v>
      </c>
      <c r="I37" s="1">
        <v>121.124</v>
      </c>
      <c r="J37" s="1">
        <v>0.0670501</v>
      </c>
      <c r="K37" s="1">
        <v>0.0670501</v>
      </c>
      <c r="L37" s="1">
        <v>-999</v>
      </c>
      <c r="M37" s="1">
        <v>-999</v>
      </c>
      <c r="N37" s="1">
        <v>0</v>
      </c>
      <c r="O37" s="1">
        <v>3951.15</v>
      </c>
      <c r="P37" s="1">
        <v>-999</v>
      </c>
      <c r="Q37" s="1">
        <v>13.3104</v>
      </c>
      <c r="R37" s="1">
        <v>0</v>
      </c>
      <c r="S37" s="1">
        <v>-999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741.56</v>
      </c>
      <c r="AB37" s="1">
        <v>12.1567</v>
      </c>
      <c r="AC37" s="1">
        <v>0</v>
      </c>
      <c r="AD37" s="1">
        <v>0</v>
      </c>
      <c r="AE37" s="1">
        <v>877</v>
      </c>
      <c r="AF37" s="1">
        <v>877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0.1</v>
      </c>
      <c r="BM37">
        <v>170637</v>
      </c>
      <c r="BN37">
        <v>3765.0833</v>
      </c>
      <c r="BO37">
        <v>643.6833</v>
      </c>
      <c r="BP37">
        <v>7.4672</v>
      </c>
      <c r="BQ37">
        <v>7.9391</v>
      </c>
      <c r="BR37">
        <v>0.004</v>
      </c>
      <c r="BS37">
        <v>0.023</v>
      </c>
      <c r="BT37">
        <v>3.375</v>
      </c>
      <c r="BU37">
        <v>71.3333</v>
      </c>
      <c r="BV37">
        <v>231.65</v>
      </c>
      <c r="BW37">
        <v>34.0083</v>
      </c>
      <c r="BX37">
        <v>32.257</v>
      </c>
      <c r="BY37">
        <v>-77.0222</v>
      </c>
      <c r="BZ37">
        <v>125.2583</v>
      </c>
      <c r="CA37">
        <v>126.4917</v>
      </c>
      <c r="CB37">
        <f t="shared" si="2"/>
        <v>0.7992093976292508</v>
      </c>
      <c r="CC37">
        <v>0.1083</v>
      </c>
      <c r="CD37">
        <f t="shared" si="5"/>
        <v>0.0838955350110938</v>
      </c>
      <c r="CE37">
        <f t="shared" si="6"/>
        <v>0.0838955350110938</v>
      </c>
      <c r="CI37">
        <f t="shared" si="3"/>
        <v>4.800000000000002</v>
      </c>
      <c r="CJ37">
        <v>0</v>
      </c>
    </row>
    <row r="38" spans="1:88" ht="12.75">
      <c r="A38" s="1">
        <v>19980800</v>
      </c>
      <c r="B38" s="1">
        <v>171814</v>
      </c>
      <c r="C38" s="1">
        <v>1.12781</v>
      </c>
      <c r="D38" s="1">
        <v>0.0744583</v>
      </c>
      <c r="E38" s="1">
        <v>0.0744583</v>
      </c>
      <c r="F38" s="1">
        <v>254.977</v>
      </c>
      <c r="G38" s="1">
        <v>1.44689E-06</v>
      </c>
      <c r="H38" s="1">
        <v>12</v>
      </c>
      <c r="I38" s="1">
        <v>131.462</v>
      </c>
      <c r="J38" s="1">
        <v>0.0744583</v>
      </c>
      <c r="K38" s="1">
        <v>0.0744583</v>
      </c>
      <c r="L38" s="1">
        <v>-999</v>
      </c>
      <c r="M38" s="1">
        <v>-999</v>
      </c>
      <c r="N38" s="1">
        <v>0</v>
      </c>
      <c r="O38" s="1">
        <v>3853.37</v>
      </c>
      <c r="P38" s="1">
        <v>-999</v>
      </c>
      <c r="Q38" s="1">
        <v>14.706</v>
      </c>
      <c r="R38" s="1">
        <v>0</v>
      </c>
      <c r="S38" s="1">
        <v>-999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760</v>
      </c>
      <c r="AB38" s="1">
        <v>95</v>
      </c>
      <c r="AC38" s="1">
        <v>0</v>
      </c>
      <c r="AD38" s="1">
        <v>0</v>
      </c>
      <c r="AE38" s="1">
        <v>794</v>
      </c>
      <c r="AF38" s="1">
        <v>794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0.1</v>
      </c>
      <c r="BM38">
        <v>171814</v>
      </c>
      <c r="BN38">
        <v>3613</v>
      </c>
      <c r="BO38">
        <v>642.9999</v>
      </c>
      <c r="BP38">
        <v>10.5899</v>
      </c>
      <c r="BQ38">
        <v>11.2509</v>
      </c>
      <c r="BR38">
        <v>0.0037</v>
      </c>
      <c r="BS38">
        <v>0.0231</v>
      </c>
      <c r="BT38">
        <v>9.2333</v>
      </c>
      <c r="BU38">
        <v>85.75</v>
      </c>
      <c r="BV38">
        <v>230.9583</v>
      </c>
      <c r="BW38">
        <v>28.5</v>
      </c>
      <c r="BX38">
        <v>32.9197</v>
      </c>
      <c r="BY38">
        <v>-77.5951</v>
      </c>
      <c r="BZ38">
        <v>132.0417</v>
      </c>
      <c r="CA38">
        <v>135.125</v>
      </c>
      <c r="CB38">
        <f t="shared" si="2"/>
        <v>0.7895748227699263</v>
      </c>
      <c r="CC38">
        <v>0.1083</v>
      </c>
      <c r="CD38">
        <f t="shared" si="5"/>
        <v>0.09430176577666327</v>
      </c>
      <c r="CE38">
        <f t="shared" si="6"/>
        <v>0.09430176577666327</v>
      </c>
      <c r="CI38">
        <f t="shared" si="3"/>
        <v>5.000000000000002</v>
      </c>
      <c r="CJ38">
        <v>0</v>
      </c>
    </row>
    <row r="39" spans="1:88" ht="12.75">
      <c r="A39" s="1">
        <v>19980800</v>
      </c>
      <c r="B39" s="1">
        <v>171031</v>
      </c>
      <c r="C39" s="1">
        <v>1.91992</v>
      </c>
      <c r="D39" s="1">
        <v>0.109141</v>
      </c>
      <c r="E39" s="1">
        <v>0.109141</v>
      </c>
      <c r="F39" s="1">
        <v>825.465</v>
      </c>
      <c r="G39" s="1">
        <v>4.23723E-06</v>
      </c>
      <c r="H39" s="1">
        <v>12</v>
      </c>
      <c r="I39" s="1">
        <v>133.833</v>
      </c>
      <c r="J39" s="1">
        <v>0.109141</v>
      </c>
      <c r="K39" s="1">
        <v>0.109141</v>
      </c>
      <c r="L39" s="1">
        <v>-999</v>
      </c>
      <c r="M39" s="1">
        <v>-999</v>
      </c>
      <c r="N39" s="1">
        <v>0</v>
      </c>
      <c r="O39" s="1">
        <v>3864.83</v>
      </c>
      <c r="P39" s="1">
        <v>-999</v>
      </c>
      <c r="Q39" s="1">
        <v>23.0633</v>
      </c>
      <c r="R39" s="1">
        <v>0</v>
      </c>
      <c r="S39" s="1">
        <v>-999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975.68</v>
      </c>
      <c r="AB39" s="1">
        <v>25.0174</v>
      </c>
      <c r="AC39" s="1">
        <v>0</v>
      </c>
      <c r="AD39" s="1">
        <v>0</v>
      </c>
      <c r="AE39" s="1">
        <v>1057</v>
      </c>
      <c r="AF39" s="1">
        <v>1057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0.1</v>
      </c>
      <c r="BM39">
        <v>171031</v>
      </c>
      <c r="BN39">
        <v>3738.8333</v>
      </c>
      <c r="BO39">
        <v>643.2</v>
      </c>
      <c r="BP39">
        <v>5.6335</v>
      </c>
      <c r="BQ39">
        <v>6.0948</v>
      </c>
      <c r="BR39">
        <v>0.0047</v>
      </c>
      <c r="BS39">
        <v>0.0218</v>
      </c>
      <c r="BT39">
        <v>6.125</v>
      </c>
      <c r="BU39">
        <v>98.4167</v>
      </c>
      <c r="BV39">
        <v>224.65</v>
      </c>
      <c r="BW39">
        <v>39.5333</v>
      </c>
      <c r="BX39">
        <v>32.4782</v>
      </c>
      <c r="BY39">
        <v>-77.2092</v>
      </c>
      <c r="BZ39">
        <v>136.8584</v>
      </c>
      <c r="CA39">
        <v>135.6083</v>
      </c>
      <c r="CB39">
        <f t="shared" si="2"/>
        <v>0.8038619919683913</v>
      </c>
      <c r="CC39">
        <v>0.1417</v>
      </c>
      <c r="CD39">
        <f t="shared" si="5"/>
        <v>0.13577081774043068</v>
      </c>
      <c r="CE39">
        <f t="shared" si="6"/>
        <v>0.13577081774043068</v>
      </c>
      <c r="CI39">
        <f t="shared" si="3"/>
        <v>5.200000000000002</v>
      </c>
      <c r="CJ39">
        <v>1</v>
      </c>
    </row>
    <row r="40" spans="1:88" ht="12.75">
      <c r="A40" s="1">
        <v>19980800</v>
      </c>
      <c r="B40" s="1">
        <v>171119</v>
      </c>
      <c r="C40" s="1">
        <v>2.74737</v>
      </c>
      <c r="D40" s="1">
        <v>0.150693</v>
      </c>
      <c r="E40" s="1">
        <v>0.150693</v>
      </c>
      <c r="F40" s="1">
        <v>1426.76</v>
      </c>
      <c r="G40" s="1">
        <v>7.37505E-06</v>
      </c>
      <c r="H40" s="1">
        <v>12</v>
      </c>
      <c r="I40" s="1">
        <v>125.961</v>
      </c>
      <c r="J40" s="1">
        <v>0.150693</v>
      </c>
      <c r="K40" s="1">
        <v>0.150693</v>
      </c>
      <c r="L40" s="1">
        <v>-999</v>
      </c>
      <c r="M40" s="1">
        <v>-999</v>
      </c>
      <c r="N40" s="1">
        <v>0</v>
      </c>
      <c r="O40" s="1">
        <v>3760.58</v>
      </c>
      <c r="P40" s="1">
        <v>-999</v>
      </c>
      <c r="Q40" s="1">
        <v>34.5953</v>
      </c>
      <c r="R40" s="1">
        <v>0</v>
      </c>
      <c r="S40" s="1">
        <v>-999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1293.68</v>
      </c>
      <c r="AB40" s="1">
        <v>28.1235</v>
      </c>
      <c r="AC40" s="1">
        <v>0</v>
      </c>
      <c r="AD40" s="1">
        <v>0</v>
      </c>
      <c r="AE40" s="1">
        <v>1605</v>
      </c>
      <c r="AF40" s="1">
        <v>1605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0.1</v>
      </c>
      <c r="BM40">
        <v>171119</v>
      </c>
      <c r="BN40">
        <v>3725.4167</v>
      </c>
      <c r="BO40">
        <v>643.5083</v>
      </c>
      <c r="BP40">
        <v>5.7849</v>
      </c>
      <c r="BQ40">
        <v>6.485</v>
      </c>
      <c r="BR40">
        <v>0.0028</v>
      </c>
      <c r="BS40">
        <v>0.0225</v>
      </c>
      <c r="BT40">
        <v>6.4083</v>
      </c>
      <c r="BU40">
        <v>98</v>
      </c>
      <c r="BV40">
        <v>223.4833</v>
      </c>
      <c r="BW40">
        <v>39.2</v>
      </c>
      <c r="BX40">
        <v>32.5262</v>
      </c>
      <c r="BY40">
        <v>-77.2492</v>
      </c>
      <c r="BZ40">
        <v>133.2083</v>
      </c>
      <c r="CA40">
        <v>131.0166</v>
      </c>
      <c r="CB40">
        <f t="shared" si="2"/>
        <v>0.8038107879392208</v>
      </c>
      <c r="CC40">
        <v>0.1917</v>
      </c>
      <c r="CD40">
        <f t="shared" si="5"/>
        <v>0.18747322412323045</v>
      </c>
      <c r="CE40">
        <f t="shared" si="6"/>
        <v>0.18747322412323045</v>
      </c>
      <c r="CI40">
        <f t="shared" si="3"/>
        <v>5.400000000000002</v>
      </c>
      <c r="CJ40">
        <v>0</v>
      </c>
    </row>
    <row r="41" spans="1:88" ht="12.75">
      <c r="A41" s="1">
        <v>19980800</v>
      </c>
      <c r="B41" s="1">
        <v>171737</v>
      </c>
      <c r="C41" s="1">
        <v>1.34171</v>
      </c>
      <c r="D41" s="1">
        <v>0.0947524</v>
      </c>
      <c r="E41" s="1">
        <v>0.0947524</v>
      </c>
      <c r="F41" s="1">
        <v>270.235</v>
      </c>
      <c r="G41" s="1">
        <v>1.63747E-06</v>
      </c>
      <c r="H41" s="1">
        <v>12</v>
      </c>
      <c r="I41" s="1">
        <v>128.048</v>
      </c>
      <c r="J41" s="1">
        <v>0.0947524</v>
      </c>
      <c r="K41" s="1">
        <v>0.0947524</v>
      </c>
      <c r="L41" s="1">
        <v>-999</v>
      </c>
      <c r="M41" s="1">
        <v>-999</v>
      </c>
      <c r="N41" s="1">
        <v>0</v>
      </c>
      <c r="O41" s="1">
        <v>3536.7</v>
      </c>
      <c r="P41" s="1">
        <v>-999</v>
      </c>
      <c r="Q41" s="1">
        <v>17.8109</v>
      </c>
      <c r="R41" s="1">
        <v>0</v>
      </c>
      <c r="S41" s="1">
        <v>-999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964.52</v>
      </c>
      <c r="AB41" s="1">
        <v>482.26</v>
      </c>
      <c r="AC41" s="1">
        <v>0</v>
      </c>
      <c r="AD41" s="1">
        <v>0</v>
      </c>
      <c r="AE41" s="1">
        <v>1234</v>
      </c>
      <c r="AF41" s="1">
        <v>1234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0.1</v>
      </c>
      <c r="BM41">
        <v>171737</v>
      </c>
      <c r="BN41">
        <v>3612.3333</v>
      </c>
      <c r="BO41">
        <v>643.6833</v>
      </c>
      <c r="BP41">
        <v>9.2659</v>
      </c>
      <c r="BQ41">
        <v>9.9216</v>
      </c>
      <c r="BR41">
        <v>0</v>
      </c>
      <c r="BS41">
        <v>0.0222</v>
      </c>
      <c r="BT41">
        <v>10.35</v>
      </c>
      <c r="BU41">
        <v>101.3333</v>
      </c>
      <c r="BV41">
        <v>229.625</v>
      </c>
      <c r="BW41">
        <v>27.9333</v>
      </c>
      <c r="BX41">
        <v>32.8857</v>
      </c>
      <c r="BY41">
        <v>-77.5625</v>
      </c>
      <c r="BZ41">
        <v>129.0333</v>
      </c>
      <c r="CA41">
        <v>131.1667</v>
      </c>
      <c r="CB41">
        <f t="shared" si="2"/>
        <v>0.7941194326383779</v>
      </c>
      <c r="CC41">
        <v>0.1917</v>
      </c>
      <c r="CD41">
        <f t="shared" si="5"/>
        <v>0.11931756875057843</v>
      </c>
      <c r="CE41">
        <f t="shared" si="6"/>
        <v>0.11931756875057843</v>
      </c>
      <c r="CI41">
        <f t="shared" si="3"/>
        <v>5.600000000000002</v>
      </c>
      <c r="CJ41">
        <v>0</v>
      </c>
    </row>
    <row r="42" spans="1:88" ht="12.75">
      <c r="A42" s="1">
        <v>19980800</v>
      </c>
      <c r="B42" s="1">
        <v>171043</v>
      </c>
      <c r="C42" s="1">
        <v>1.90161</v>
      </c>
      <c r="D42" s="1">
        <v>0.109891</v>
      </c>
      <c r="E42" s="1">
        <v>0.109891</v>
      </c>
      <c r="F42" s="1">
        <v>710.192</v>
      </c>
      <c r="G42" s="1">
        <v>3.59173E-06</v>
      </c>
      <c r="H42" s="1">
        <v>12</v>
      </c>
      <c r="I42" s="1">
        <v>132.695</v>
      </c>
      <c r="J42" s="1">
        <v>0.109891</v>
      </c>
      <c r="K42" s="1">
        <v>0.109891</v>
      </c>
      <c r="L42" s="1">
        <v>-999</v>
      </c>
      <c r="M42" s="1">
        <v>-999</v>
      </c>
      <c r="N42" s="1">
        <v>0</v>
      </c>
      <c r="O42" s="1">
        <v>3938.36</v>
      </c>
      <c r="P42" s="1">
        <v>-999</v>
      </c>
      <c r="Q42" s="1">
        <v>24.5336</v>
      </c>
      <c r="R42" s="1">
        <v>0</v>
      </c>
      <c r="S42" s="1">
        <v>-999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1000.64</v>
      </c>
      <c r="AB42" s="1">
        <v>25.6574</v>
      </c>
      <c r="AC42" s="1">
        <v>0</v>
      </c>
      <c r="AD42" s="1">
        <v>0</v>
      </c>
      <c r="AE42" s="1">
        <v>951</v>
      </c>
      <c r="AF42" s="1">
        <v>951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0.1</v>
      </c>
      <c r="BM42">
        <v>171043</v>
      </c>
      <c r="BN42">
        <v>3736.9167</v>
      </c>
      <c r="BO42">
        <v>643.2</v>
      </c>
      <c r="BP42">
        <v>5.5797</v>
      </c>
      <c r="BQ42">
        <v>6.1229</v>
      </c>
      <c r="BR42">
        <v>0.0057</v>
      </c>
      <c r="BS42">
        <v>0.0216</v>
      </c>
      <c r="BT42">
        <v>5.9917</v>
      </c>
      <c r="BU42">
        <v>97.5</v>
      </c>
      <c r="BV42">
        <v>224.8417</v>
      </c>
      <c r="BW42">
        <v>39.1333</v>
      </c>
      <c r="BX42">
        <v>32.4903</v>
      </c>
      <c r="BY42">
        <v>-77.2192</v>
      </c>
      <c r="BZ42">
        <v>137.5</v>
      </c>
      <c r="CA42">
        <v>136.3833</v>
      </c>
      <c r="CB42">
        <f t="shared" si="2"/>
        <v>0.8040171466706743</v>
      </c>
      <c r="CC42">
        <v>0.2333</v>
      </c>
      <c r="CD42">
        <f t="shared" si="5"/>
        <v>0.13667743337942942</v>
      </c>
      <c r="CE42">
        <f t="shared" si="6"/>
        <v>0.13667743337942942</v>
      </c>
      <c r="CI42">
        <f t="shared" si="3"/>
        <v>5.8000000000000025</v>
      </c>
      <c r="CJ42">
        <v>1</v>
      </c>
    </row>
    <row r="43" spans="1:88" ht="12.75">
      <c r="A43" s="1">
        <v>19980800</v>
      </c>
      <c r="B43" s="1">
        <v>171548</v>
      </c>
      <c r="C43" s="1">
        <v>4.0208</v>
      </c>
      <c r="D43" s="1">
        <v>0.204827</v>
      </c>
      <c r="E43" s="1">
        <v>0.22367</v>
      </c>
      <c r="F43" s="1">
        <v>2308.47</v>
      </c>
      <c r="G43" s="1">
        <v>1.18694E-05</v>
      </c>
      <c r="H43" s="1">
        <v>12</v>
      </c>
      <c r="I43" s="1">
        <v>132.98</v>
      </c>
      <c r="J43" s="1">
        <v>0.204827</v>
      </c>
      <c r="K43" s="1">
        <v>0.22367</v>
      </c>
      <c r="L43" s="1">
        <v>-999</v>
      </c>
      <c r="M43" s="1">
        <v>-999</v>
      </c>
      <c r="N43" s="1">
        <v>0</v>
      </c>
      <c r="O43" s="1">
        <v>1997.19</v>
      </c>
      <c r="P43" s="1">
        <v>-999</v>
      </c>
      <c r="Q43" s="1">
        <v>56.3928</v>
      </c>
      <c r="R43" s="1">
        <v>0</v>
      </c>
      <c r="S43" s="1">
        <v>-999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849.24</v>
      </c>
      <c r="AB43" s="1">
        <v>24.264</v>
      </c>
      <c r="AC43" s="1">
        <v>0</v>
      </c>
      <c r="AD43" s="1">
        <v>0</v>
      </c>
      <c r="AE43" s="1">
        <v>760</v>
      </c>
      <c r="AF43" s="1">
        <v>762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0.1</v>
      </c>
      <c r="BM43">
        <v>171548</v>
      </c>
      <c r="BN43">
        <v>3658.5833</v>
      </c>
      <c r="BO43">
        <v>642.9</v>
      </c>
      <c r="BP43">
        <v>4.7816</v>
      </c>
      <c r="BQ43">
        <v>5.5751</v>
      </c>
      <c r="BR43">
        <v>0.0009</v>
      </c>
      <c r="BS43">
        <v>0.0214</v>
      </c>
      <c r="BT43">
        <v>8.2583</v>
      </c>
      <c r="BU43">
        <v>118.5833</v>
      </c>
      <c r="BV43">
        <v>223.4667</v>
      </c>
      <c r="BW43">
        <v>48.425</v>
      </c>
      <c r="BX43">
        <v>32.7857</v>
      </c>
      <c r="BY43">
        <v>-77.4744</v>
      </c>
      <c r="BZ43">
        <v>134.55</v>
      </c>
      <c r="CA43">
        <v>136.7083</v>
      </c>
      <c r="CB43">
        <f t="shared" si="2"/>
        <v>0.8059497701715574</v>
      </c>
      <c r="CC43">
        <v>0.2583</v>
      </c>
      <c r="CD43">
        <f t="shared" si="5"/>
        <v>0.254143629765413</v>
      </c>
      <c r="CE43">
        <f t="shared" si="6"/>
        <v>0.2775234987068596</v>
      </c>
      <c r="CI43">
        <f t="shared" si="3"/>
        <v>6.000000000000003</v>
      </c>
      <c r="CJ43">
        <v>1</v>
      </c>
    </row>
    <row r="44" spans="1:83" ht="12.75">
      <c r="A44" s="1">
        <v>19980800</v>
      </c>
      <c r="B44" s="1">
        <v>171358</v>
      </c>
      <c r="C44" s="1">
        <v>3.82326</v>
      </c>
      <c r="D44" s="1">
        <v>0.237231</v>
      </c>
      <c r="E44" s="1">
        <v>0.237231</v>
      </c>
      <c r="F44" s="1">
        <v>957.595</v>
      </c>
      <c r="G44" s="1">
        <v>5.14233E-06</v>
      </c>
      <c r="H44" s="1">
        <v>12</v>
      </c>
      <c r="I44" s="1">
        <v>131.273</v>
      </c>
      <c r="J44" s="1">
        <v>0.237231</v>
      </c>
      <c r="K44" s="1">
        <v>0.237231</v>
      </c>
      <c r="L44" s="1">
        <v>-999</v>
      </c>
      <c r="M44" s="1">
        <v>-999</v>
      </c>
      <c r="N44" s="1">
        <v>0</v>
      </c>
      <c r="O44" s="1">
        <v>3816.7</v>
      </c>
      <c r="P44" s="1">
        <v>-999</v>
      </c>
      <c r="Q44" s="1">
        <v>51.5766</v>
      </c>
      <c r="R44" s="1">
        <v>0</v>
      </c>
      <c r="S44" s="1">
        <v>-999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2184.88</v>
      </c>
      <c r="AB44" s="1">
        <v>39.0157</v>
      </c>
      <c r="AC44" s="1">
        <v>0</v>
      </c>
      <c r="AD44" s="1">
        <v>0</v>
      </c>
      <c r="AE44" s="1">
        <v>1823</v>
      </c>
      <c r="AF44" s="1">
        <v>1823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0.1</v>
      </c>
      <c r="BM44">
        <v>171358</v>
      </c>
      <c r="BN44">
        <v>3697.5833</v>
      </c>
      <c r="BO44">
        <v>643.3083</v>
      </c>
      <c r="BP44">
        <v>6.6291</v>
      </c>
      <c r="BQ44">
        <v>7.1379</v>
      </c>
      <c r="BR44">
        <v>0.0063</v>
      </c>
      <c r="BS44">
        <v>0.0217</v>
      </c>
      <c r="BT44">
        <v>7.9</v>
      </c>
      <c r="BU44">
        <v>103.6667</v>
      </c>
      <c r="BV44">
        <v>221.5167</v>
      </c>
      <c r="BW44">
        <v>45.6667</v>
      </c>
      <c r="BX44">
        <v>32.6814</v>
      </c>
      <c r="BY44">
        <v>-77.3814</v>
      </c>
      <c r="BZ44">
        <v>136.6833</v>
      </c>
      <c r="CA44">
        <v>135.2417</v>
      </c>
      <c r="CB44">
        <f t="shared" si="2"/>
        <v>0.8011364039895669</v>
      </c>
      <c r="CC44">
        <v>0.3</v>
      </c>
      <c r="CD44">
        <f t="shared" si="5"/>
        <v>0.2961181127441182</v>
      </c>
      <c r="CE44">
        <f t="shared" si="6"/>
        <v>0.2961181127441182</v>
      </c>
    </row>
    <row r="45" spans="1:83" ht="12.75">
      <c r="A45" s="1">
        <v>19980800</v>
      </c>
      <c r="B45" s="1">
        <v>170954</v>
      </c>
      <c r="C45" s="1">
        <v>2.0862</v>
      </c>
      <c r="D45" s="1">
        <v>0.108461</v>
      </c>
      <c r="E45" s="1">
        <v>0.108461</v>
      </c>
      <c r="F45" s="1">
        <v>1131.44</v>
      </c>
      <c r="G45" s="1">
        <v>5.79949E-06</v>
      </c>
      <c r="H45" s="1">
        <v>12</v>
      </c>
      <c r="I45" s="1">
        <v>123.4</v>
      </c>
      <c r="J45" s="1">
        <v>0.108461</v>
      </c>
      <c r="K45" s="1">
        <v>0.108461</v>
      </c>
      <c r="L45" s="1">
        <v>-999</v>
      </c>
      <c r="M45" s="1">
        <v>-999</v>
      </c>
      <c r="N45" s="1">
        <v>0</v>
      </c>
      <c r="O45" s="1">
        <v>3699.37</v>
      </c>
      <c r="P45" s="1">
        <v>-999</v>
      </c>
      <c r="Q45" s="1">
        <v>27.1954</v>
      </c>
      <c r="R45" s="1">
        <v>0</v>
      </c>
      <c r="S45" s="1">
        <v>-999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829.8</v>
      </c>
      <c r="AB45" s="1">
        <v>14.5579</v>
      </c>
      <c r="AC45" s="1">
        <v>0</v>
      </c>
      <c r="AD45" s="1">
        <v>0</v>
      </c>
      <c r="AE45" s="1">
        <v>797</v>
      </c>
      <c r="AF45" s="1">
        <v>797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0.1</v>
      </c>
      <c r="BM45">
        <v>170954</v>
      </c>
      <c r="BN45">
        <v>3744.6667</v>
      </c>
      <c r="BO45">
        <v>643.3249</v>
      </c>
      <c r="BP45">
        <v>6.678</v>
      </c>
      <c r="BQ45">
        <v>7.1329</v>
      </c>
      <c r="BR45">
        <v>0.0027</v>
      </c>
      <c r="BS45">
        <v>0.023</v>
      </c>
      <c r="BT45">
        <v>5.3167</v>
      </c>
      <c r="BU45">
        <v>86.6667</v>
      </c>
      <c r="BV45">
        <v>227.575</v>
      </c>
      <c r="BW45">
        <v>37.375</v>
      </c>
      <c r="BX45">
        <v>32.4421</v>
      </c>
      <c r="BY45">
        <v>-77.1796</v>
      </c>
      <c r="BZ45">
        <v>126.5667</v>
      </c>
      <c r="CA45">
        <v>126.9833</v>
      </c>
      <c r="CB45">
        <f t="shared" si="2"/>
        <v>0.8010170792444299</v>
      </c>
      <c r="CC45">
        <v>0.35</v>
      </c>
      <c r="CD45">
        <f t="shared" si="5"/>
        <v>0.13540410412011103</v>
      </c>
      <c r="CE45">
        <f t="shared" si="6"/>
        <v>0.13540410412011103</v>
      </c>
    </row>
    <row r="46" spans="1:83" ht="12.75">
      <c r="A46" s="1">
        <v>19980800</v>
      </c>
      <c r="B46" s="1">
        <v>170905</v>
      </c>
      <c r="C46" s="1">
        <v>2.71181</v>
      </c>
      <c r="D46" s="1">
        <v>0.156352</v>
      </c>
      <c r="E46" s="1">
        <v>0.156352</v>
      </c>
      <c r="F46" s="1">
        <v>1183.84</v>
      </c>
      <c r="G46" s="1">
        <v>6.76263E-06</v>
      </c>
      <c r="H46" s="1">
        <v>12</v>
      </c>
      <c r="I46" s="1">
        <v>133.833</v>
      </c>
      <c r="J46" s="1">
        <v>0.156352</v>
      </c>
      <c r="K46" s="1">
        <v>0.156352</v>
      </c>
      <c r="L46" s="1">
        <v>-999</v>
      </c>
      <c r="M46" s="1">
        <v>-999</v>
      </c>
      <c r="N46" s="1">
        <v>0</v>
      </c>
      <c r="O46" s="1">
        <v>3957.56</v>
      </c>
      <c r="P46" s="1">
        <v>-999</v>
      </c>
      <c r="Q46" s="1">
        <v>36.0658</v>
      </c>
      <c r="R46" s="1">
        <v>0</v>
      </c>
      <c r="S46" s="1">
        <v>-999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1413</v>
      </c>
      <c r="AB46" s="1">
        <v>67.2857</v>
      </c>
      <c r="AC46" s="1">
        <v>0</v>
      </c>
      <c r="AD46" s="1">
        <v>0</v>
      </c>
      <c r="AE46" s="1">
        <v>1192</v>
      </c>
      <c r="AF46" s="1">
        <v>1192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0.1</v>
      </c>
      <c r="BM46">
        <v>170905</v>
      </c>
      <c r="BN46">
        <v>3756.1667</v>
      </c>
      <c r="BO46">
        <v>643.125</v>
      </c>
      <c r="BP46">
        <v>5.8143</v>
      </c>
      <c r="BQ46">
        <v>6.2963</v>
      </c>
      <c r="BR46">
        <v>0.0069</v>
      </c>
      <c r="BS46">
        <v>0.0214</v>
      </c>
      <c r="BT46">
        <v>5.9417</v>
      </c>
      <c r="BU46">
        <v>96</v>
      </c>
      <c r="BV46">
        <v>228.9417</v>
      </c>
      <c r="BW46">
        <v>37.9833</v>
      </c>
      <c r="BX46">
        <v>32.3957</v>
      </c>
      <c r="BY46">
        <v>-77.1417</v>
      </c>
      <c r="BZ46">
        <v>134.9833</v>
      </c>
      <c r="CA46">
        <v>136.95</v>
      </c>
      <c r="CB46">
        <f t="shared" si="2"/>
        <v>0.8032473451986744</v>
      </c>
      <c r="CC46">
        <v>0.3667</v>
      </c>
      <c r="CD46">
        <f t="shared" si="5"/>
        <v>0.19464988080518095</v>
      </c>
      <c r="CE46">
        <f t="shared" si="6"/>
        <v>0.19464988080518095</v>
      </c>
    </row>
    <row r="47" spans="1:83" ht="12.75">
      <c r="A47" s="1">
        <v>19980800</v>
      </c>
      <c r="B47" s="1">
        <v>170942</v>
      </c>
      <c r="C47" s="1">
        <v>1.93064</v>
      </c>
      <c r="D47" s="1">
        <v>0.106178</v>
      </c>
      <c r="E47" s="1">
        <v>0.106178</v>
      </c>
      <c r="F47" s="1">
        <v>785.485</v>
      </c>
      <c r="G47" s="1">
        <v>3.85973E-06</v>
      </c>
      <c r="H47" s="1">
        <v>12</v>
      </c>
      <c r="I47" s="1">
        <v>123.685</v>
      </c>
      <c r="J47" s="1">
        <v>0.106178</v>
      </c>
      <c r="K47" s="1">
        <v>0.106178</v>
      </c>
      <c r="L47" s="1">
        <v>-999</v>
      </c>
      <c r="M47" s="1">
        <v>-999</v>
      </c>
      <c r="N47" s="1">
        <v>0</v>
      </c>
      <c r="O47" s="1">
        <v>3777.51</v>
      </c>
      <c r="P47" s="1">
        <v>-999</v>
      </c>
      <c r="Q47" s="1">
        <v>24.5683</v>
      </c>
      <c r="R47" s="1">
        <v>0</v>
      </c>
      <c r="S47" s="1">
        <v>-999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861.72</v>
      </c>
      <c r="AB47" s="1">
        <v>23.2897</v>
      </c>
      <c r="AC47" s="1">
        <v>0</v>
      </c>
      <c r="AD47" s="1">
        <v>0</v>
      </c>
      <c r="AE47" s="1">
        <v>723</v>
      </c>
      <c r="AF47" s="1">
        <v>723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0.1</v>
      </c>
      <c r="BM47">
        <v>170942</v>
      </c>
      <c r="BN47">
        <v>3742.1667</v>
      </c>
      <c r="BO47">
        <v>643.5333</v>
      </c>
      <c r="BP47">
        <v>6.7782</v>
      </c>
      <c r="BQ47">
        <v>7.2373</v>
      </c>
      <c r="BR47">
        <v>0.0067</v>
      </c>
      <c r="BS47">
        <v>0.0231</v>
      </c>
      <c r="BT47">
        <v>5.3417</v>
      </c>
      <c r="BU47">
        <v>86.3333</v>
      </c>
      <c r="BV47">
        <v>230.975</v>
      </c>
      <c r="BW47">
        <v>38.3833</v>
      </c>
      <c r="BX47">
        <v>32.4311</v>
      </c>
      <c r="BY47">
        <v>-77.1706</v>
      </c>
      <c r="BZ47">
        <v>124.3833</v>
      </c>
      <c r="CA47">
        <v>126.8833</v>
      </c>
      <c r="CB47">
        <f t="shared" si="2"/>
        <v>0.800989756532052</v>
      </c>
      <c r="CC47">
        <v>0.375</v>
      </c>
      <c r="CD47">
        <f t="shared" si="5"/>
        <v>0.13255849919942295</v>
      </c>
      <c r="CE47">
        <f t="shared" si="6"/>
        <v>0.13255849919942295</v>
      </c>
    </row>
    <row r="48" spans="1:83" ht="12.75">
      <c r="A48" s="1">
        <v>19980800</v>
      </c>
      <c r="B48" s="1">
        <v>170650</v>
      </c>
      <c r="C48" s="1">
        <v>0.845647</v>
      </c>
      <c r="D48" s="1">
        <v>0.0618572</v>
      </c>
      <c r="E48" s="1">
        <v>0.0618572</v>
      </c>
      <c r="F48" s="1">
        <v>138.402</v>
      </c>
      <c r="G48" s="1">
        <v>9.28105E-07</v>
      </c>
      <c r="H48" s="1">
        <v>12</v>
      </c>
      <c r="I48" s="1">
        <v>122.451</v>
      </c>
      <c r="J48" s="1">
        <v>0.0618572</v>
      </c>
      <c r="K48" s="1">
        <v>0.0618572</v>
      </c>
      <c r="L48" s="1">
        <v>-999</v>
      </c>
      <c r="M48" s="1">
        <v>-999</v>
      </c>
      <c r="N48" s="1">
        <v>0</v>
      </c>
      <c r="O48" s="1">
        <v>3870.93</v>
      </c>
      <c r="P48" s="1">
        <v>-999</v>
      </c>
      <c r="Q48" s="1">
        <v>11.6455</v>
      </c>
      <c r="R48" s="1">
        <v>0</v>
      </c>
      <c r="S48" s="1">
        <v>-999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694.52</v>
      </c>
      <c r="AB48" s="1">
        <v>16.5362</v>
      </c>
      <c r="AC48" s="1">
        <v>0</v>
      </c>
      <c r="AD48" s="1">
        <v>0</v>
      </c>
      <c r="AE48" s="1">
        <v>831</v>
      </c>
      <c r="AF48" s="1">
        <v>831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0.1</v>
      </c>
      <c r="BM48">
        <v>170650</v>
      </c>
      <c r="BN48">
        <v>3765.1667</v>
      </c>
      <c r="BO48">
        <v>643.5667</v>
      </c>
      <c r="BP48">
        <v>7.4635</v>
      </c>
      <c r="BQ48">
        <v>7.9182</v>
      </c>
      <c r="BR48">
        <v>0.0077</v>
      </c>
      <c r="BS48">
        <v>0.0233</v>
      </c>
      <c r="BT48">
        <v>3.6083</v>
      </c>
      <c r="BU48">
        <v>72.9167</v>
      </c>
      <c r="BV48">
        <v>230.8083</v>
      </c>
      <c r="BW48">
        <v>31.3833</v>
      </c>
      <c r="BX48">
        <v>32.2692</v>
      </c>
      <c r="BY48">
        <v>-77.0315</v>
      </c>
      <c r="BZ48">
        <v>124.225</v>
      </c>
      <c r="CA48">
        <v>125.35</v>
      </c>
      <c r="CB48">
        <f t="shared" si="2"/>
        <v>0.7990751604647611</v>
      </c>
      <c r="CC48">
        <v>0.4</v>
      </c>
      <c r="CD48">
        <f t="shared" si="5"/>
        <v>0.07741099093109387</v>
      </c>
      <c r="CE48">
        <f t="shared" si="6"/>
        <v>0.07741099093109387</v>
      </c>
    </row>
    <row r="49" spans="1:83" ht="12.75">
      <c r="A49" s="1">
        <v>19980800</v>
      </c>
      <c r="B49" s="1">
        <v>170624</v>
      </c>
      <c r="C49" s="1">
        <v>0.945462</v>
      </c>
      <c r="D49" s="1">
        <v>0.0702104</v>
      </c>
      <c r="E49" s="1">
        <v>0.0702104</v>
      </c>
      <c r="F49" s="1">
        <v>151.314</v>
      </c>
      <c r="G49" s="1">
        <v>1.0306E-06</v>
      </c>
      <c r="H49" s="1">
        <v>12</v>
      </c>
      <c r="I49" s="1">
        <v>124.918</v>
      </c>
      <c r="J49" s="1">
        <v>0.0702104</v>
      </c>
      <c r="K49" s="1">
        <v>0.0702104</v>
      </c>
      <c r="L49" s="1">
        <v>-999</v>
      </c>
      <c r="M49" s="1">
        <v>-999</v>
      </c>
      <c r="N49" s="1">
        <v>0</v>
      </c>
      <c r="O49" s="1">
        <v>3971.11</v>
      </c>
      <c r="P49" s="1">
        <v>-999</v>
      </c>
      <c r="Q49" s="1">
        <v>13.2453</v>
      </c>
      <c r="R49" s="1">
        <v>0</v>
      </c>
      <c r="S49" s="1">
        <v>-999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832.28</v>
      </c>
      <c r="AB49" s="1">
        <v>10.8088</v>
      </c>
      <c r="AC49" s="1">
        <v>0</v>
      </c>
      <c r="AD49" s="1">
        <v>0</v>
      </c>
      <c r="AE49" s="1">
        <v>1074</v>
      </c>
      <c r="AF49" s="1">
        <v>1074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0.1</v>
      </c>
      <c r="BM49">
        <v>170624</v>
      </c>
      <c r="BN49">
        <v>3768.8333</v>
      </c>
      <c r="BO49">
        <v>643.5917</v>
      </c>
      <c r="BP49">
        <v>7.4109</v>
      </c>
      <c r="BQ49">
        <v>7.952</v>
      </c>
      <c r="BR49">
        <v>0.0093</v>
      </c>
      <c r="BS49">
        <v>0.0224</v>
      </c>
      <c r="BT49">
        <v>3.3</v>
      </c>
      <c r="BU49">
        <v>71</v>
      </c>
      <c r="BV49">
        <v>231.525</v>
      </c>
      <c r="BW49">
        <v>33.525</v>
      </c>
      <c r="BX49">
        <v>32.2446</v>
      </c>
      <c r="BY49">
        <v>-77.0128</v>
      </c>
      <c r="BZ49">
        <v>128.6583</v>
      </c>
      <c r="CA49">
        <v>130</v>
      </c>
      <c r="CB49">
        <f t="shared" si="2"/>
        <v>0.7992560136994842</v>
      </c>
      <c r="CC49">
        <v>0.4083</v>
      </c>
      <c r="CD49">
        <f t="shared" si="5"/>
        <v>0.08784469406119318</v>
      </c>
      <c r="CE49">
        <f t="shared" si="6"/>
        <v>0.08784469406119318</v>
      </c>
    </row>
    <row r="50" spans="1:83" ht="12.75">
      <c r="A50" s="1">
        <v>19980800</v>
      </c>
      <c r="B50" s="1">
        <v>171826</v>
      </c>
      <c r="C50" s="1">
        <v>1.12885</v>
      </c>
      <c r="D50" s="1">
        <v>0.0705157</v>
      </c>
      <c r="E50" s="1">
        <v>0.0705157</v>
      </c>
      <c r="F50" s="1">
        <v>303.062</v>
      </c>
      <c r="G50" s="1">
        <v>1.60283E-06</v>
      </c>
      <c r="H50" s="1">
        <v>12</v>
      </c>
      <c r="I50" s="1">
        <v>133.454</v>
      </c>
      <c r="J50" s="1">
        <v>0.0705157</v>
      </c>
      <c r="K50" s="1">
        <v>0.0705157</v>
      </c>
      <c r="L50" s="1">
        <v>-999</v>
      </c>
      <c r="M50" s="1">
        <v>-999</v>
      </c>
      <c r="N50" s="1">
        <v>0</v>
      </c>
      <c r="O50" s="1">
        <v>3902.37</v>
      </c>
      <c r="P50" s="1">
        <v>-999</v>
      </c>
      <c r="Q50" s="1">
        <v>12.3776</v>
      </c>
      <c r="R50" s="1">
        <v>0</v>
      </c>
      <c r="S50" s="1">
        <v>-999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688.84</v>
      </c>
      <c r="AB50" s="1">
        <v>688.84</v>
      </c>
      <c r="AC50" s="1">
        <v>0</v>
      </c>
      <c r="AD50" s="1">
        <v>0</v>
      </c>
      <c r="AE50" s="1">
        <v>680</v>
      </c>
      <c r="AF50" s="1">
        <v>680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0.1</v>
      </c>
      <c r="BM50">
        <v>171826</v>
      </c>
      <c r="BN50">
        <v>3614.8333</v>
      </c>
      <c r="BO50">
        <v>642.6667</v>
      </c>
      <c r="BP50">
        <v>11.0588</v>
      </c>
      <c r="BQ50">
        <v>11.7231</v>
      </c>
      <c r="BR50">
        <v>0.0074</v>
      </c>
      <c r="BS50">
        <v>0.0227</v>
      </c>
      <c r="BT50">
        <v>8.5833</v>
      </c>
      <c r="BU50">
        <v>79.3333</v>
      </c>
      <c r="BV50">
        <v>234.325</v>
      </c>
      <c r="BW50">
        <v>28.3583</v>
      </c>
      <c r="BX50">
        <v>32.9306</v>
      </c>
      <c r="BY50">
        <v>-77.6058</v>
      </c>
      <c r="BZ50">
        <v>132.6333</v>
      </c>
      <c r="CA50">
        <v>137.3833</v>
      </c>
      <c r="CB50">
        <f t="shared" si="2"/>
        <v>0.7878637143021808</v>
      </c>
      <c r="CC50">
        <v>0.425</v>
      </c>
      <c r="CD50">
        <f t="shared" si="5"/>
        <v>0.08950240850025248</v>
      </c>
      <c r="CE50">
        <f t="shared" si="6"/>
        <v>0.08950240850025248</v>
      </c>
    </row>
    <row r="51" spans="1:83" ht="12.75">
      <c r="A51" s="1">
        <v>19980800</v>
      </c>
      <c r="B51" s="1">
        <v>170535</v>
      </c>
      <c r="C51" s="1">
        <v>0.579379</v>
      </c>
      <c r="D51" s="1">
        <v>0.0504121</v>
      </c>
      <c r="E51" s="1">
        <v>0.0517846</v>
      </c>
      <c r="F51" s="1">
        <v>62.6133</v>
      </c>
      <c r="G51" s="1">
        <v>5.6885E-07</v>
      </c>
      <c r="H51" s="1">
        <v>12</v>
      </c>
      <c r="I51" s="1">
        <v>130.039</v>
      </c>
      <c r="J51" s="1">
        <v>0.0504121</v>
      </c>
      <c r="K51" s="1">
        <v>0.0517846</v>
      </c>
      <c r="L51" s="1">
        <v>-999</v>
      </c>
      <c r="M51" s="1">
        <v>-999</v>
      </c>
      <c r="N51" s="1">
        <v>0</v>
      </c>
      <c r="O51" s="1">
        <v>3533.2</v>
      </c>
      <c r="P51" s="1">
        <v>-999</v>
      </c>
      <c r="Q51" s="1">
        <v>7.93602</v>
      </c>
      <c r="R51" s="1">
        <v>0</v>
      </c>
      <c r="S51" s="1">
        <v>-999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639.2</v>
      </c>
      <c r="AB51" s="1">
        <v>42.6133</v>
      </c>
      <c r="AC51" s="1">
        <v>0</v>
      </c>
      <c r="AD51" s="1">
        <v>0</v>
      </c>
      <c r="AE51" s="1">
        <v>1149</v>
      </c>
      <c r="AF51" s="1">
        <v>1150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0.1</v>
      </c>
      <c r="BM51">
        <v>170535</v>
      </c>
      <c r="BN51">
        <v>3774.0833</v>
      </c>
      <c r="BO51">
        <v>643.625</v>
      </c>
      <c r="BP51">
        <v>6.4912</v>
      </c>
      <c r="BQ51">
        <v>7.0252</v>
      </c>
      <c r="BR51">
        <v>0.0012</v>
      </c>
      <c r="BS51">
        <v>0.0226</v>
      </c>
      <c r="BT51">
        <v>6.95</v>
      </c>
      <c r="BU51">
        <v>98.25</v>
      </c>
      <c r="BV51">
        <v>228.1417</v>
      </c>
      <c r="BW51">
        <v>32.5167</v>
      </c>
      <c r="BX51">
        <v>32.1857</v>
      </c>
      <c r="BY51">
        <v>-76.9961</v>
      </c>
      <c r="BZ51">
        <v>158.1667</v>
      </c>
      <c r="CA51">
        <v>131.175</v>
      </c>
      <c r="CB51">
        <f t="shared" si="2"/>
        <v>0.801926048883513</v>
      </c>
      <c r="CC51">
        <v>0.4333</v>
      </c>
      <c r="CD51">
        <f t="shared" si="5"/>
        <v>0.06286377661654287</v>
      </c>
      <c r="CE51">
        <f t="shared" si="6"/>
        <v>0.06457528106500277</v>
      </c>
    </row>
    <row r="52" spans="1:83" ht="12.75">
      <c r="A52" s="1">
        <v>19980800</v>
      </c>
      <c r="B52" s="1">
        <v>170547</v>
      </c>
      <c r="C52" s="1">
        <v>0.36516</v>
      </c>
      <c r="D52" s="1">
        <v>0.0306112</v>
      </c>
      <c r="E52" s="1">
        <v>0.0306112</v>
      </c>
      <c r="F52" s="1">
        <v>40.5567</v>
      </c>
      <c r="G52" s="1">
        <v>3.57364E-07</v>
      </c>
      <c r="H52" s="1">
        <v>12</v>
      </c>
      <c r="I52" s="1">
        <v>132.031</v>
      </c>
      <c r="J52" s="1">
        <v>0.0306112</v>
      </c>
      <c r="K52" s="1">
        <v>0.0306112</v>
      </c>
      <c r="L52" s="1">
        <v>-999</v>
      </c>
      <c r="M52" s="1">
        <v>-999</v>
      </c>
      <c r="N52" s="1">
        <v>0</v>
      </c>
      <c r="O52" s="1">
        <v>3675.93</v>
      </c>
      <c r="P52" s="1">
        <v>-999</v>
      </c>
      <c r="Q52" s="1">
        <v>5.07605</v>
      </c>
      <c r="R52" s="1">
        <v>0</v>
      </c>
      <c r="S52" s="1">
        <v>-999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382.68</v>
      </c>
      <c r="AB52" s="1">
        <v>20.1411</v>
      </c>
      <c r="AC52" s="1">
        <v>0</v>
      </c>
      <c r="AD52" s="1">
        <v>0</v>
      </c>
      <c r="AE52" s="1">
        <v>596</v>
      </c>
      <c r="AF52" s="1">
        <v>596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0.1</v>
      </c>
      <c r="BM52">
        <v>170547</v>
      </c>
      <c r="BN52">
        <v>3779.5</v>
      </c>
      <c r="BO52">
        <v>643.2167</v>
      </c>
      <c r="BP52">
        <v>6.578</v>
      </c>
      <c r="BQ52">
        <v>7.1049</v>
      </c>
      <c r="BR52">
        <v>0.0038</v>
      </c>
      <c r="BS52">
        <v>0.0217</v>
      </c>
      <c r="BT52">
        <v>6.4833</v>
      </c>
      <c r="BU52">
        <v>94.3333</v>
      </c>
      <c r="BV52">
        <v>230.4583</v>
      </c>
      <c r="BW52">
        <v>32.1583</v>
      </c>
      <c r="BX52">
        <v>32.2019</v>
      </c>
      <c r="BY52">
        <v>-76.9933</v>
      </c>
      <c r="BZ52">
        <v>152.425</v>
      </c>
      <c r="CA52">
        <v>134.85</v>
      </c>
      <c r="CB52">
        <f t="shared" si="2"/>
        <v>0.8011686545023227</v>
      </c>
      <c r="CC52">
        <v>0.5333</v>
      </c>
      <c r="CD52">
        <f t="shared" si="5"/>
        <v>0.038208184791022996</v>
      </c>
      <c r="CE52">
        <f t="shared" si="6"/>
        <v>0.038208184791022996</v>
      </c>
    </row>
    <row r="53" spans="1:83" ht="12.75">
      <c r="A53" s="1">
        <v>19980800</v>
      </c>
      <c r="B53" s="1">
        <v>171257</v>
      </c>
      <c r="C53" s="1">
        <v>1.52236</v>
      </c>
      <c r="D53" s="1">
        <v>0.113806</v>
      </c>
      <c r="E53" s="1">
        <v>0.113806</v>
      </c>
      <c r="F53" s="1">
        <v>257.257</v>
      </c>
      <c r="G53" s="1">
        <v>1.71235E-06</v>
      </c>
      <c r="H53" s="1">
        <v>12</v>
      </c>
      <c r="I53" s="1">
        <v>125.487</v>
      </c>
      <c r="J53" s="1">
        <v>0.113806</v>
      </c>
      <c r="K53" s="1">
        <v>0.113806</v>
      </c>
      <c r="L53" s="1">
        <v>-999</v>
      </c>
      <c r="M53" s="1">
        <v>-999</v>
      </c>
      <c r="N53" s="1">
        <v>0</v>
      </c>
      <c r="O53" s="1">
        <v>3174.54</v>
      </c>
      <c r="P53" s="1">
        <v>-999</v>
      </c>
      <c r="Q53" s="1">
        <v>20.7393</v>
      </c>
      <c r="R53" s="1">
        <v>0</v>
      </c>
      <c r="S53" s="1">
        <v>-999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1111.96</v>
      </c>
      <c r="AB53" s="1">
        <v>15.8851</v>
      </c>
      <c r="AC53" s="1">
        <v>0</v>
      </c>
      <c r="AD53" s="1">
        <v>0</v>
      </c>
      <c r="AE53" s="1">
        <v>1657</v>
      </c>
      <c r="AF53" s="1">
        <v>1657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0.1</v>
      </c>
      <c r="BM53">
        <v>171257</v>
      </c>
      <c r="BN53">
        <v>3710.3333</v>
      </c>
      <c r="BO53">
        <v>643.075</v>
      </c>
      <c r="BP53">
        <v>6.2747</v>
      </c>
      <c r="BQ53">
        <v>6.7676</v>
      </c>
      <c r="BR53">
        <v>0.0063</v>
      </c>
      <c r="BS53">
        <v>0.0227</v>
      </c>
      <c r="BT53">
        <v>7.45</v>
      </c>
      <c r="BU53">
        <v>103.3333</v>
      </c>
      <c r="BV53">
        <v>221.975</v>
      </c>
      <c r="BW53">
        <v>43.4167</v>
      </c>
      <c r="BX53">
        <v>32.6226</v>
      </c>
      <c r="BY53">
        <v>-77.3275</v>
      </c>
      <c r="BZ53">
        <v>130.35</v>
      </c>
      <c r="CA53">
        <v>129.0333</v>
      </c>
      <c r="CB53">
        <f t="shared" si="2"/>
        <v>0.8018615592511278</v>
      </c>
      <c r="CC53">
        <v>0.575</v>
      </c>
      <c r="CD53">
        <f t="shared" si="5"/>
        <v>0.14192724253583794</v>
      </c>
      <c r="CE53">
        <f t="shared" si="6"/>
        <v>0.14192724253583794</v>
      </c>
    </row>
    <row r="54" spans="1:83" ht="12.75">
      <c r="A54" s="1">
        <v>19980800</v>
      </c>
      <c r="B54" s="1">
        <v>170560</v>
      </c>
      <c r="C54" s="1">
        <v>0.376381</v>
      </c>
      <c r="D54" s="1">
        <v>0.0313759</v>
      </c>
      <c r="E54" s="1">
        <v>0.0313759</v>
      </c>
      <c r="F54" s="1">
        <v>47.5541</v>
      </c>
      <c r="G54" s="1">
        <v>3.89676E-07</v>
      </c>
      <c r="H54" s="1">
        <v>12</v>
      </c>
      <c r="I54" s="1">
        <v>131.367</v>
      </c>
      <c r="J54" s="1">
        <v>0.0313759</v>
      </c>
      <c r="K54" s="1">
        <v>0.0313759</v>
      </c>
      <c r="L54" s="1">
        <v>-999</v>
      </c>
      <c r="M54" s="1">
        <v>-999</v>
      </c>
      <c r="N54" s="1">
        <v>0</v>
      </c>
      <c r="O54" s="1">
        <v>4080.85</v>
      </c>
      <c r="P54" s="1">
        <v>-999</v>
      </c>
      <c r="Q54" s="1">
        <v>5.41761</v>
      </c>
      <c r="R54" s="1">
        <v>0</v>
      </c>
      <c r="S54" s="1">
        <v>-999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431.6</v>
      </c>
      <c r="AB54" s="1">
        <v>11.6649</v>
      </c>
      <c r="AC54" s="1">
        <v>0</v>
      </c>
      <c r="AD54" s="1">
        <v>0</v>
      </c>
      <c r="AE54" s="1">
        <v>671</v>
      </c>
      <c r="AF54" s="1">
        <v>671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0.1</v>
      </c>
      <c r="BM54">
        <v>170560</v>
      </c>
      <c r="BN54">
        <v>3774.5</v>
      </c>
      <c r="BO54">
        <v>643.4</v>
      </c>
      <c r="BP54">
        <v>6.9</v>
      </c>
      <c r="BQ54">
        <v>7.5</v>
      </c>
      <c r="BR54">
        <v>0.006</v>
      </c>
      <c r="BS54">
        <v>0.0218</v>
      </c>
      <c r="BT54">
        <v>4.8</v>
      </c>
      <c r="BU54">
        <v>82</v>
      </c>
      <c r="BV54">
        <v>231.1</v>
      </c>
      <c r="BW54">
        <v>32.2</v>
      </c>
      <c r="BX54">
        <v>32.22</v>
      </c>
      <c r="CB54">
        <f t="shared" si="2"/>
        <v>0.8004755576268997</v>
      </c>
      <c r="CC54">
        <v>0.59</v>
      </c>
      <c r="CD54">
        <f t="shared" si="5"/>
        <v>0.03919657471243394</v>
      </c>
      <c r="CE54">
        <f t="shared" si="6"/>
        <v>0.03919657471243394</v>
      </c>
    </row>
    <row r="55" spans="1:83" ht="12.75">
      <c r="A55" s="1">
        <v>19980800</v>
      </c>
      <c r="B55" s="1">
        <v>171156</v>
      </c>
      <c r="C55" s="1">
        <v>1.92443</v>
      </c>
      <c r="D55" s="1">
        <v>0.119951</v>
      </c>
      <c r="E55" s="1">
        <v>0.126679</v>
      </c>
      <c r="F55" s="1">
        <v>639.703</v>
      </c>
      <c r="G55" s="1">
        <v>3.28052E-06</v>
      </c>
      <c r="H55" s="1">
        <v>12</v>
      </c>
      <c r="I55" s="1">
        <v>130.514</v>
      </c>
      <c r="J55" s="1">
        <v>0.119951</v>
      </c>
      <c r="K55" s="1">
        <v>0.126679</v>
      </c>
      <c r="L55" s="1">
        <v>-999</v>
      </c>
      <c r="M55" s="1">
        <v>-999</v>
      </c>
      <c r="N55" s="1">
        <v>0</v>
      </c>
      <c r="O55" s="1">
        <v>3195.96</v>
      </c>
      <c r="P55" s="1">
        <v>-999</v>
      </c>
      <c r="Q55" s="1">
        <v>26.3172</v>
      </c>
      <c r="R55" s="1">
        <v>0</v>
      </c>
      <c r="S55" s="1">
        <v>-999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1014.44</v>
      </c>
      <c r="AB55" s="1">
        <v>21.1342</v>
      </c>
      <c r="AC55" s="1">
        <v>0</v>
      </c>
      <c r="AD55" s="1">
        <v>0</v>
      </c>
      <c r="AE55" s="1">
        <v>1301</v>
      </c>
      <c r="AF55" s="1">
        <v>1302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0.1</v>
      </c>
      <c r="BM55">
        <v>171156</v>
      </c>
      <c r="BN55">
        <v>3720.8333</v>
      </c>
      <c r="BO55">
        <v>643.25</v>
      </c>
      <c r="BP55">
        <v>5.5959</v>
      </c>
      <c r="BQ55">
        <v>6.1862</v>
      </c>
      <c r="BR55">
        <v>0.0042</v>
      </c>
      <c r="BS55">
        <v>0.0217</v>
      </c>
      <c r="BT55">
        <v>7.1917</v>
      </c>
      <c r="BU55">
        <v>105.3333</v>
      </c>
      <c r="BV55">
        <v>221.0833</v>
      </c>
      <c r="BW55">
        <v>40.4333</v>
      </c>
      <c r="BX55">
        <v>32.5633</v>
      </c>
      <c r="BY55">
        <v>-77.2792</v>
      </c>
      <c r="BZ55">
        <v>139.35</v>
      </c>
      <c r="CA55">
        <v>135.25</v>
      </c>
      <c r="CB55">
        <f t="shared" si="2"/>
        <v>0.8040329186238827</v>
      </c>
      <c r="CC55">
        <v>0.625</v>
      </c>
      <c r="CD55">
        <f t="shared" si="5"/>
        <v>0.14918667783565176</v>
      </c>
      <c r="CE55">
        <f t="shared" si="6"/>
        <v>0.15755449443141392</v>
      </c>
    </row>
    <row r="56" spans="1:83" ht="12.75">
      <c r="A56" s="1">
        <v>19980800</v>
      </c>
      <c r="B56" s="1">
        <v>170612</v>
      </c>
      <c r="C56" s="1">
        <v>0.36559</v>
      </c>
      <c r="D56" s="1">
        <v>0.0293073</v>
      </c>
      <c r="E56" s="1">
        <v>0.0293073</v>
      </c>
      <c r="F56" s="1">
        <v>51.4431</v>
      </c>
      <c r="G56" s="1">
        <v>3.88578E-07</v>
      </c>
      <c r="H56" s="1">
        <v>12</v>
      </c>
      <c r="I56" s="1">
        <v>128.142</v>
      </c>
      <c r="J56" s="1">
        <v>0.0293073</v>
      </c>
      <c r="K56" s="1">
        <v>0.0293073</v>
      </c>
      <c r="L56" s="1">
        <v>-999</v>
      </c>
      <c r="M56" s="1">
        <v>-999</v>
      </c>
      <c r="N56" s="1">
        <v>0</v>
      </c>
      <c r="O56" s="1">
        <v>3951.82</v>
      </c>
      <c r="P56" s="1">
        <v>-999</v>
      </c>
      <c r="Q56" s="1">
        <v>5.17496</v>
      </c>
      <c r="R56" s="1">
        <v>0</v>
      </c>
      <c r="S56" s="1">
        <v>-999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378.36</v>
      </c>
      <c r="AB56" s="1">
        <v>9.22829</v>
      </c>
      <c r="AC56" s="1">
        <v>0</v>
      </c>
      <c r="AD56" s="1">
        <v>0</v>
      </c>
      <c r="AE56" s="1">
        <v>579</v>
      </c>
      <c r="AF56" s="1">
        <v>579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0.1</v>
      </c>
      <c r="BM56">
        <v>170612</v>
      </c>
      <c r="BN56">
        <v>3770.25</v>
      </c>
      <c r="BO56">
        <v>643.6417</v>
      </c>
      <c r="BP56">
        <v>7.3699</v>
      </c>
      <c r="BQ56">
        <v>7.8906</v>
      </c>
      <c r="BR56">
        <v>0.0075</v>
      </c>
      <c r="BS56">
        <v>0.0219</v>
      </c>
      <c r="BT56">
        <v>3.2167</v>
      </c>
      <c r="BU56">
        <v>70.75</v>
      </c>
      <c r="BV56">
        <v>231.7667</v>
      </c>
      <c r="BW56">
        <v>32.925</v>
      </c>
      <c r="BX56">
        <v>32.2326</v>
      </c>
      <c r="BY56">
        <v>-77.0039</v>
      </c>
      <c r="BZ56">
        <v>134.3417</v>
      </c>
      <c r="CA56">
        <v>133.4417</v>
      </c>
      <c r="CB56">
        <f t="shared" si="2"/>
        <v>0.7994349290284711</v>
      </c>
      <c r="CC56">
        <v>0.6417</v>
      </c>
      <c r="CD56">
        <f t="shared" si="5"/>
        <v>0.0366600193909669</v>
      </c>
      <c r="CE56">
        <f t="shared" si="6"/>
        <v>0.0366600193909669</v>
      </c>
    </row>
    <row r="57" spans="1:83" ht="12.75">
      <c r="A57" s="1">
        <v>19980800</v>
      </c>
      <c r="B57" s="1">
        <v>171838</v>
      </c>
      <c r="C57" s="1">
        <v>2.04946</v>
      </c>
      <c r="D57" s="1">
        <v>0.116749</v>
      </c>
      <c r="E57" s="1">
        <v>0.116749</v>
      </c>
      <c r="F57" s="1">
        <v>755.726</v>
      </c>
      <c r="G57" s="1">
        <v>3.77532E-06</v>
      </c>
      <c r="H57" s="1">
        <v>12</v>
      </c>
      <c r="I57" s="1">
        <v>134.213</v>
      </c>
      <c r="J57" s="1">
        <v>0.116749</v>
      </c>
      <c r="K57" s="1">
        <v>0.116749</v>
      </c>
      <c r="L57" s="1">
        <v>-999</v>
      </c>
      <c r="M57" s="1">
        <v>-999</v>
      </c>
      <c r="N57" s="1">
        <v>0</v>
      </c>
      <c r="O57" s="1">
        <v>3768.47</v>
      </c>
      <c r="P57" s="1">
        <v>-999</v>
      </c>
      <c r="Q57" s="1">
        <v>22.5291</v>
      </c>
      <c r="R57" s="1">
        <v>0</v>
      </c>
      <c r="S57" s="1">
        <v>-999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986.12</v>
      </c>
      <c r="AB57" s="1">
        <v>24.0517</v>
      </c>
      <c r="AC57" s="1">
        <v>0</v>
      </c>
      <c r="AD57" s="1">
        <v>0</v>
      </c>
      <c r="AE57" s="1">
        <v>843</v>
      </c>
      <c r="AF57" s="1">
        <v>843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0.1</v>
      </c>
      <c r="BM57">
        <v>171838</v>
      </c>
      <c r="BN57">
        <v>3612.25</v>
      </c>
      <c r="BO57">
        <v>642.7</v>
      </c>
      <c r="BP57">
        <v>11.3134</v>
      </c>
      <c r="BQ57">
        <v>11.9982</v>
      </c>
      <c r="BR57">
        <v>0.0091</v>
      </c>
      <c r="BS57">
        <v>0.0224</v>
      </c>
      <c r="BT57">
        <v>8.3083</v>
      </c>
      <c r="BU57">
        <v>76.5</v>
      </c>
      <c r="BV57">
        <v>233.65</v>
      </c>
      <c r="BW57">
        <v>28.6333</v>
      </c>
      <c r="BX57">
        <v>32.9418</v>
      </c>
      <c r="BY57">
        <v>-77.6167</v>
      </c>
      <c r="BZ57">
        <v>133.5583</v>
      </c>
      <c r="CA57">
        <v>138.1333</v>
      </c>
      <c r="CB57">
        <f t="shared" si="2"/>
        <v>0.7871993734035068</v>
      </c>
      <c r="CC57">
        <v>0.7667</v>
      </c>
      <c r="CD57">
        <f t="shared" si="5"/>
        <v>0.1483093152059157</v>
      </c>
      <c r="CE57">
        <f t="shared" si="6"/>
        <v>0.1483093152059157</v>
      </c>
    </row>
    <row r="58" spans="1:83" ht="12.75">
      <c r="A58" s="1">
        <v>19980800</v>
      </c>
      <c r="B58" s="1">
        <v>171560</v>
      </c>
      <c r="C58" s="1">
        <v>2.16724</v>
      </c>
      <c r="D58" s="1">
        <v>0.104096</v>
      </c>
      <c r="E58" s="1">
        <v>0.104096</v>
      </c>
      <c r="F58" s="1">
        <v>1220.1</v>
      </c>
      <c r="G58" s="1">
        <v>5.76041E-06</v>
      </c>
      <c r="H58" s="1">
        <v>12</v>
      </c>
      <c r="I58" s="1">
        <v>133.075</v>
      </c>
      <c r="J58" s="1">
        <v>0.104096</v>
      </c>
      <c r="K58" s="1">
        <v>0.104096</v>
      </c>
      <c r="L58" s="1">
        <v>-999</v>
      </c>
      <c r="M58" s="1">
        <v>-999</v>
      </c>
      <c r="N58" s="1">
        <v>0</v>
      </c>
      <c r="O58" s="1">
        <v>2834.8</v>
      </c>
      <c r="P58" s="1">
        <v>-999</v>
      </c>
      <c r="Q58" s="1">
        <v>25.4273</v>
      </c>
      <c r="R58" s="1">
        <v>0</v>
      </c>
      <c r="S58" s="1">
        <v>-999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521.68</v>
      </c>
      <c r="AB58" s="1">
        <v>30.6871</v>
      </c>
      <c r="AC58" s="1">
        <v>0</v>
      </c>
      <c r="AD58" s="1">
        <v>0</v>
      </c>
      <c r="AE58" s="1">
        <v>376</v>
      </c>
      <c r="AF58" s="1">
        <v>376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0.1</v>
      </c>
      <c r="BM58">
        <v>171560</v>
      </c>
      <c r="BN58">
        <v>3648</v>
      </c>
      <c r="BO58">
        <v>643.1</v>
      </c>
      <c r="BP58">
        <v>5.0021</v>
      </c>
      <c r="BQ58">
        <v>5.9524</v>
      </c>
      <c r="BR58">
        <v>0.0014</v>
      </c>
      <c r="BS58">
        <v>0.0215</v>
      </c>
      <c r="BT58">
        <v>8.8424</v>
      </c>
      <c r="BU58">
        <v>119.42</v>
      </c>
      <c r="BV58">
        <v>225.5215</v>
      </c>
      <c r="BW58">
        <v>46.832</v>
      </c>
      <c r="BX58">
        <v>32.79</v>
      </c>
      <c r="BY58">
        <v>-77.4833</v>
      </c>
      <c r="BZ58">
        <v>131.94</v>
      </c>
      <c r="CA58">
        <v>135.41</v>
      </c>
      <c r="CB58">
        <f t="shared" si="2"/>
        <v>0.8055614156359361</v>
      </c>
      <c r="CC58">
        <v>0.7842</v>
      </c>
      <c r="CD58">
        <f t="shared" si="5"/>
        <v>0.1292216806558731</v>
      </c>
      <c r="CE58">
        <f t="shared" si="6"/>
        <v>0.1292216806558731</v>
      </c>
    </row>
    <row r="59" spans="1:83" ht="12.75">
      <c r="A59" s="1">
        <v>19980800</v>
      </c>
      <c r="B59" s="1">
        <v>170702</v>
      </c>
      <c r="C59" s="1">
        <v>1.40134</v>
      </c>
      <c r="D59" s="1">
        <v>0.0948461</v>
      </c>
      <c r="E59" s="1">
        <v>0.0948461</v>
      </c>
      <c r="F59" s="1">
        <v>304.57</v>
      </c>
      <c r="G59" s="1">
        <v>1.76907E-06</v>
      </c>
      <c r="H59" s="1">
        <v>12</v>
      </c>
      <c r="I59" s="1">
        <v>124.633</v>
      </c>
      <c r="J59" s="1">
        <v>0.0948461</v>
      </c>
      <c r="K59" s="1">
        <v>0.0948461</v>
      </c>
      <c r="L59" s="1">
        <v>-999</v>
      </c>
      <c r="M59" s="1">
        <v>-999</v>
      </c>
      <c r="N59" s="1">
        <v>0</v>
      </c>
      <c r="O59" s="1">
        <v>3842.16</v>
      </c>
      <c r="P59" s="1">
        <v>-999</v>
      </c>
      <c r="Q59" s="1">
        <v>20.6042</v>
      </c>
      <c r="R59" s="1">
        <v>0</v>
      </c>
      <c r="S59" s="1">
        <v>-999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991.56</v>
      </c>
      <c r="AB59" s="1">
        <v>21.097</v>
      </c>
      <c r="AC59" s="1">
        <v>0</v>
      </c>
      <c r="AD59" s="1">
        <v>0</v>
      </c>
      <c r="AE59" s="1">
        <v>1110</v>
      </c>
      <c r="AF59" s="1">
        <v>1110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0.1</v>
      </c>
      <c r="BM59">
        <v>170702</v>
      </c>
      <c r="BN59">
        <v>3773.25</v>
      </c>
      <c r="BO59">
        <v>643.0583</v>
      </c>
      <c r="BP59">
        <v>7.3459</v>
      </c>
      <c r="BQ59">
        <v>7.8154</v>
      </c>
      <c r="BR59">
        <v>0.006</v>
      </c>
      <c r="BS59">
        <v>0.0229</v>
      </c>
      <c r="BT59">
        <v>4.2417</v>
      </c>
      <c r="BU59">
        <v>76.75</v>
      </c>
      <c r="BV59">
        <v>229.125</v>
      </c>
      <c r="BW59">
        <v>31.5167</v>
      </c>
      <c r="BX59">
        <v>32.2801</v>
      </c>
      <c r="BY59">
        <v>-77.0408</v>
      </c>
      <c r="BZ59">
        <v>125.6667</v>
      </c>
      <c r="CA59">
        <v>127.6833</v>
      </c>
      <c r="CB59">
        <f t="shared" si="2"/>
        <v>0.798778654693324</v>
      </c>
      <c r="CC59">
        <v>0.8167</v>
      </c>
      <c r="CD59">
        <f t="shared" si="5"/>
        <v>0.11873890150008375</v>
      </c>
      <c r="CE59">
        <f t="shared" si="6"/>
        <v>0.11873890150008375</v>
      </c>
    </row>
    <row r="60" spans="1:83" ht="12.75">
      <c r="A60" s="1">
        <v>19980800</v>
      </c>
      <c r="B60" s="1">
        <v>171245</v>
      </c>
      <c r="C60" s="1">
        <v>1.78895</v>
      </c>
      <c r="D60" s="1">
        <v>0.118423</v>
      </c>
      <c r="E60" s="1">
        <v>0.118423</v>
      </c>
      <c r="F60" s="1">
        <v>471.543</v>
      </c>
      <c r="G60" s="1">
        <v>2.6135E-06</v>
      </c>
      <c r="H60" s="1">
        <v>12</v>
      </c>
      <c r="I60" s="1">
        <v>121.977</v>
      </c>
      <c r="J60" s="1">
        <v>0.118423</v>
      </c>
      <c r="K60" s="1">
        <v>0.118423</v>
      </c>
      <c r="L60" s="1">
        <v>-999</v>
      </c>
      <c r="M60" s="1">
        <v>-999</v>
      </c>
      <c r="N60" s="1">
        <v>0</v>
      </c>
      <c r="O60" s="1">
        <v>3234.9</v>
      </c>
      <c r="P60" s="1">
        <v>-999</v>
      </c>
      <c r="Q60" s="1">
        <v>23.7548</v>
      </c>
      <c r="R60" s="1">
        <v>0</v>
      </c>
      <c r="S60" s="1">
        <v>-999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1045.8</v>
      </c>
      <c r="AB60" s="1">
        <v>19.3667</v>
      </c>
      <c r="AC60" s="1">
        <v>0</v>
      </c>
      <c r="AD60" s="1">
        <v>0</v>
      </c>
      <c r="AE60" s="1">
        <v>1368</v>
      </c>
      <c r="AF60" s="1">
        <v>1368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0.1</v>
      </c>
      <c r="BM60">
        <v>171245</v>
      </c>
      <c r="BN60">
        <v>3707.75</v>
      </c>
      <c r="BO60">
        <v>643.3001</v>
      </c>
      <c r="BP60">
        <v>6.3207</v>
      </c>
      <c r="BQ60">
        <v>6.7898</v>
      </c>
      <c r="BR60">
        <v>0.0024</v>
      </c>
      <c r="BS60">
        <v>0.0234</v>
      </c>
      <c r="BT60">
        <v>7.4583</v>
      </c>
      <c r="BU60">
        <v>103.4167</v>
      </c>
      <c r="BV60">
        <v>222.15</v>
      </c>
      <c r="BW60">
        <v>42.7583</v>
      </c>
      <c r="BX60">
        <v>32.6112</v>
      </c>
      <c r="BY60">
        <v>-77.3181</v>
      </c>
      <c r="BZ60">
        <v>126.8167</v>
      </c>
      <c r="CA60">
        <v>124.6667</v>
      </c>
      <c r="CB60">
        <f t="shared" si="2"/>
        <v>0.8020102150403238</v>
      </c>
      <c r="CC60">
        <v>0.85</v>
      </c>
      <c r="CD60">
        <f t="shared" si="5"/>
        <v>0.14765772028732313</v>
      </c>
      <c r="CE60">
        <f t="shared" si="6"/>
        <v>0.14765772028732313</v>
      </c>
    </row>
    <row r="61" spans="1:83" ht="12.75">
      <c r="A61" s="1">
        <v>19980800</v>
      </c>
      <c r="B61" s="1">
        <v>171334</v>
      </c>
      <c r="C61" s="1">
        <v>2.47936</v>
      </c>
      <c r="D61" s="1">
        <v>0.16785</v>
      </c>
      <c r="E61" s="1">
        <v>0.16785</v>
      </c>
      <c r="F61" s="1">
        <v>511.301</v>
      </c>
      <c r="G61" s="1">
        <v>3.01706E-06</v>
      </c>
      <c r="H61" s="1">
        <v>12</v>
      </c>
      <c r="I61" s="1">
        <v>130.324</v>
      </c>
      <c r="J61" s="1">
        <v>0.16785</v>
      </c>
      <c r="K61" s="1">
        <v>0.16785</v>
      </c>
      <c r="L61" s="1">
        <v>-999</v>
      </c>
      <c r="M61" s="1">
        <v>-999</v>
      </c>
      <c r="N61" s="1">
        <v>0</v>
      </c>
      <c r="O61" s="1">
        <v>3634.33</v>
      </c>
      <c r="P61" s="1">
        <v>-999</v>
      </c>
      <c r="Q61" s="1">
        <v>33.327</v>
      </c>
      <c r="R61" s="1">
        <v>0</v>
      </c>
      <c r="S61" s="1">
        <v>-999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1647.28</v>
      </c>
      <c r="AB61" s="1">
        <v>40.1776</v>
      </c>
      <c r="AC61" s="1">
        <v>0</v>
      </c>
      <c r="AD61" s="1">
        <v>0</v>
      </c>
      <c r="AE61" s="1">
        <v>1797</v>
      </c>
      <c r="AF61" s="1">
        <v>1797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0.1</v>
      </c>
      <c r="BM61">
        <v>171334</v>
      </c>
      <c r="BN61">
        <v>3699.4167</v>
      </c>
      <c r="BO61">
        <v>643.4584</v>
      </c>
      <c r="BP61">
        <v>6.9972</v>
      </c>
      <c r="BQ61">
        <v>7.5199</v>
      </c>
      <c r="BR61">
        <v>0.0036</v>
      </c>
      <c r="BS61">
        <v>0.0217</v>
      </c>
      <c r="BT61">
        <v>8.3167</v>
      </c>
      <c r="BU61">
        <v>103.8333</v>
      </c>
      <c r="BV61">
        <v>220.4417</v>
      </c>
      <c r="BW61">
        <v>43.6</v>
      </c>
      <c r="BX61">
        <v>32.6579</v>
      </c>
      <c r="BY61">
        <v>-77.3603</v>
      </c>
      <c r="BZ61">
        <v>136.1083</v>
      </c>
      <c r="CA61">
        <v>134.4167</v>
      </c>
      <c r="CB61">
        <f t="shared" si="2"/>
        <v>0.8002704663704707</v>
      </c>
      <c r="CC61">
        <v>0.8667</v>
      </c>
      <c r="CD61">
        <f t="shared" si="5"/>
        <v>0.2097415899417896</v>
      </c>
      <c r="CE61">
        <f t="shared" si="6"/>
        <v>0.2097415899417896</v>
      </c>
    </row>
    <row r="62" spans="1:83" ht="12.75">
      <c r="A62" s="1">
        <v>19980800</v>
      </c>
      <c r="B62" s="1">
        <v>170714</v>
      </c>
      <c r="C62" s="1">
        <v>2.15616</v>
      </c>
      <c r="D62" s="1">
        <v>0.132112</v>
      </c>
      <c r="E62" s="1">
        <v>0.132112</v>
      </c>
      <c r="F62" s="1">
        <v>603.435</v>
      </c>
      <c r="G62" s="1">
        <v>3.14509E-06</v>
      </c>
      <c r="H62" s="1">
        <v>12</v>
      </c>
      <c r="I62" s="1">
        <v>129.281</v>
      </c>
      <c r="J62" s="1">
        <v>0.132112</v>
      </c>
      <c r="K62" s="1">
        <v>0.132112</v>
      </c>
      <c r="L62" s="1">
        <v>-999</v>
      </c>
      <c r="M62" s="1">
        <v>-999</v>
      </c>
      <c r="N62" s="1">
        <v>0</v>
      </c>
      <c r="O62" s="1">
        <v>3804.11</v>
      </c>
      <c r="P62" s="1">
        <v>-999</v>
      </c>
      <c r="Q62" s="1">
        <v>28.9032</v>
      </c>
      <c r="R62" s="1">
        <v>0</v>
      </c>
      <c r="S62" s="1">
        <v>-999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1226.68</v>
      </c>
      <c r="AB62" s="1">
        <v>24.5336</v>
      </c>
      <c r="AC62" s="1">
        <v>0</v>
      </c>
      <c r="AD62" s="1">
        <v>0</v>
      </c>
      <c r="AE62" s="1">
        <v>1220</v>
      </c>
      <c r="AF62" s="1">
        <v>1220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0.1</v>
      </c>
      <c r="BM62">
        <v>170714</v>
      </c>
      <c r="BN62">
        <v>3773.4167</v>
      </c>
      <c r="BO62">
        <v>643.1167</v>
      </c>
      <c r="BP62">
        <v>7.1279</v>
      </c>
      <c r="BQ62">
        <v>7.6</v>
      </c>
      <c r="BR62">
        <v>0.002</v>
      </c>
      <c r="BS62">
        <v>0.022</v>
      </c>
      <c r="BT62">
        <v>5.0583</v>
      </c>
      <c r="BU62">
        <v>82.3333</v>
      </c>
      <c r="BV62">
        <v>228.9667</v>
      </c>
      <c r="BW62">
        <v>32.1167</v>
      </c>
      <c r="BX62">
        <v>32.2912</v>
      </c>
      <c r="BY62">
        <v>-77.0508</v>
      </c>
      <c r="BZ62">
        <v>130.6167</v>
      </c>
      <c r="CA62">
        <v>132.2417</v>
      </c>
      <c r="CB62">
        <f t="shared" si="2"/>
        <v>0.7994725204605544</v>
      </c>
      <c r="CC62">
        <v>0.9333</v>
      </c>
      <c r="CD62">
        <f t="shared" si="5"/>
        <v>0.1652489568045364</v>
      </c>
      <c r="CE62">
        <f t="shared" si="6"/>
        <v>0.1652489568045364</v>
      </c>
    </row>
    <row r="63" spans="1:83" ht="12.75">
      <c r="A63" s="1">
        <v>19980800</v>
      </c>
      <c r="B63" s="1">
        <v>171750</v>
      </c>
      <c r="C63" s="1">
        <v>1.11447</v>
      </c>
      <c r="D63" s="1">
        <v>0.0804397</v>
      </c>
      <c r="E63" s="1">
        <v>0.0804397</v>
      </c>
      <c r="F63" s="1">
        <v>207.661</v>
      </c>
      <c r="G63" s="1">
        <v>1.30299E-06</v>
      </c>
      <c r="H63" s="1">
        <v>12</v>
      </c>
      <c r="I63" s="1">
        <v>128.712</v>
      </c>
      <c r="J63" s="1">
        <v>0.0804397</v>
      </c>
      <c r="K63" s="1">
        <v>0.0804397</v>
      </c>
      <c r="L63" s="1">
        <v>-999</v>
      </c>
      <c r="M63" s="1">
        <v>-999</v>
      </c>
      <c r="N63" s="1">
        <v>0</v>
      </c>
      <c r="O63" s="1">
        <v>3748.26</v>
      </c>
      <c r="P63" s="1">
        <v>-999</v>
      </c>
      <c r="Q63" s="1">
        <v>15.1395</v>
      </c>
      <c r="R63" s="1">
        <v>0</v>
      </c>
      <c r="S63" s="1">
        <v>-999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892.76</v>
      </c>
      <c r="AB63" s="1">
        <v>27.0533</v>
      </c>
      <c r="AC63" s="1">
        <v>0</v>
      </c>
      <c r="AD63" s="1">
        <v>0</v>
      </c>
      <c r="AE63" s="1">
        <v>1222</v>
      </c>
      <c r="AF63" s="1">
        <v>1222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0.1</v>
      </c>
      <c r="BM63">
        <v>171750</v>
      </c>
      <c r="BN63">
        <v>3610.6667</v>
      </c>
      <c r="BO63">
        <v>643.55</v>
      </c>
      <c r="BP63">
        <v>9.2024</v>
      </c>
      <c r="BQ63">
        <v>9.9027</v>
      </c>
      <c r="BR63">
        <v>0.0026</v>
      </c>
      <c r="BS63">
        <v>0.0228</v>
      </c>
      <c r="BT63">
        <v>10.35</v>
      </c>
      <c r="BU63">
        <v>101.75</v>
      </c>
      <c r="BV63">
        <v>229.0833</v>
      </c>
      <c r="BW63">
        <v>27.6833</v>
      </c>
      <c r="BX63">
        <v>32.8976</v>
      </c>
      <c r="BY63">
        <v>-77.5742</v>
      </c>
      <c r="BZ63">
        <v>130.6917</v>
      </c>
      <c r="CA63">
        <v>132.725</v>
      </c>
      <c r="CB63">
        <f t="shared" si="2"/>
        <v>0.7941335300923631</v>
      </c>
      <c r="CC63">
        <v>0.9667</v>
      </c>
      <c r="CD63">
        <f t="shared" si="5"/>
        <v>0.10129241110200236</v>
      </c>
      <c r="CE63">
        <f t="shared" si="6"/>
        <v>0.10129241110200236</v>
      </c>
    </row>
    <row r="64" spans="1:83" ht="12.75">
      <c r="A64" s="1">
        <v>19980800</v>
      </c>
      <c r="B64" s="1">
        <v>170511</v>
      </c>
      <c r="C64" s="1">
        <v>0.950418</v>
      </c>
      <c r="D64" s="1">
        <v>0.0729036</v>
      </c>
      <c r="E64" s="1">
        <v>0.0729036</v>
      </c>
      <c r="F64" s="1">
        <v>150.481</v>
      </c>
      <c r="G64" s="1">
        <v>1.04609E-06</v>
      </c>
      <c r="H64" s="1">
        <v>12</v>
      </c>
      <c r="I64" s="1">
        <v>125.487</v>
      </c>
      <c r="J64" s="1">
        <v>0.0729036</v>
      </c>
      <c r="K64" s="1">
        <v>0.0729036</v>
      </c>
      <c r="L64" s="1">
        <v>-999</v>
      </c>
      <c r="M64" s="1">
        <v>-999</v>
      </c>
      <c r="N64" s="1">
        <v>0</v>
      </c>
      <c r="O64" s="1">
        <v>3444.97</v>
      </c>
      <c r="P64" s="1">
        <v>-999</v>
      </c>
      <c r="Q64" s="1">
        <v>12.9007</v>
      </c>
      <c r="R64" s="1">
        <v>0</v>
      </c>
      <c r="S64" s="1">
        <v>-999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790.32</v>
      </c>
      <c r="AB64" s="1">
        <v>20.7979</v>
      </c>
      <c r="AC64" s="1">
        <v>0</v>
      </c>
      <c r="AD64" s="1">
        <v>0</v>
      </c>
      <c r="AE64" s="1">
        <v>1223</v>
      </c>
      <c r="AF64" s="1">
        <v>1223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0.1</v>
      </c>
      <c r="BM64">
        <v>170511</v>
      </c>
      <c r="BN64">
        <v>3779.5</v>
      </c>
      <c r="BO64">
        <v>643.225</v>
      </c>
      <c r="BP64">
        <v>6.7593</v>
      </c>
      <c r="BQ64">
        <v>7.2911</v>
      </c>
      <c r="BR64">
        <v>0.003</v>
      </c>
      <c r="BS64">
        <v>0.0222</v>
      </c>
      <c r="BT64">
        <v>6.875</v>
      </c>
      <c r="BU64">
        <v>95.9167</v>
      </c>
      <c r="BV64">
        <v>227.6084</v>
      </c>
      <c r="BW64">
        <v>32.2667</v>
      </c>
      <c r="BX64">
        <v>32.1597</v>
      </c>
      <c r="BY64">
        <v>-77.0218</v>
      </c>
      <c r="BZ64">
        <v>161.5583</v>
      </c>
      <c r="CA64">
        <v>130.6</v>
      </c>
      <c r="CB64">
        <f t="shared" si="2"/>
        <v>0.8006600797416734</v>
      </c>
      <c r="CC64">
        <v>0.9833</v>
      </c>
      <c r="CD64">
        <f t="shared" si="5"/>
        <v>0.09105437106783414</v>
      </c>
      <c r="CE64">
        <f t="shared" si="6"/>
        <v>0.09105437106783414</v>
      </c>
    </row>
    <row r="65" spans="1:83" ht="12.75">
      <c r="A65" s="1">
        <v>19980800</v>
      </c>
      <c r="B65" s="1">
        <v>171725</v>
      </c>
      <c r="C65" s="1">
        <v>0.53485</v>
      </c>
      <c r="D65" s="1">
        <v>0.0397626</v>
      </c>
      <c r="E65" s="1">
        <v>0.0397626</v>
      </c>
      <c r="F65" s="1">
        <v>100.212</v>
      </c>
      <c r="G65" s="1">
        <v>6.29676E-07</v>
      </c>
      <c r="H65" s="1">
        <v>12</v>
      </c>
      <c r="I65" s="1">
        <v>126.815</v>
      </c>
      <c r="J65" s="1">
        <v>0.0397626</v>
      </c>
      <c r="K65" s="1">
        <v>0.0397626</v>
      </c>
      <c r="L65" s="1">
        <v>-999</v>
      </c>
      <c r="M65" s="1">
        <v>-999</v>
      </c>
      <c r="N65" s="1">
        <v>0</v>
      </c>
      <c r="O65" s="1">
        <v>3196.07</v>
      </c>
      <c r="P65" s="1">
        <v>-999</v>
      </c>
      <c r="Q65" s="1">
        <v>6.00519</v>
      </c>
      <c r="R65" s="1">
        <v>0</v>
      </c>
      <c r="S65" s="1">
        <v>-999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399.28</v>
      </c>
      <c r="AB65" s="1">
        <v>36.2982</v>
      </c>
      <c r="AC65" s="1">
        <v>0</v>
      </c>
      <c r="AD65" s="1">
        <v>0</v>
      </c>
      <c r="AE65" s="1">
        <v>713</v>
      </c>
      <c r="AF65" s="1">
        <v>713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0.1</v>
      </c>
      <c r="BM65">
        <v>171725</v>
      </c>
      <c r="BN65">
        <v>3621.1667</v>
      </c>
      <c r="BO65">
        <v>643.0916</v>
      </c>
      <c r="BP65">
        <v>8.8547</v>
      </c>
      <c r="BQ65">
        <v>9.5171</v>
      </c>
      <c r="BR65">
        <v>0.0001</v>
      </c>
      <c r="BS65">
        <v>0.022</v>
      </c>
      <c r="BT65">
        <v>10.5083</v>
      </c>
      <c r="BU65">
        <v>105.25</v>
      </c>
      <c r="BV65">
        <v>236.5</v>
      </c>
      <c r="BW65">
        <v>28.0417</v>
      </c>
      <c r="BX65">
        <v>32.8749</v>
      </c>
      <c r="BY65">
        <v>-77.5525</v>
      </c>
      <c r="BZ65">
        <v>127.8583</v>
      </c>
      <c r="CA65">
        <v>132.5667</v>
      </c>
      <c r="CB65">
        <f t="shared" si="2"/>
        <v>0.7945462708965046</v>
      </c>
      <c r="CC65">
        <v>1.1667</v>
      </c>
      <c r="CD65">
        <f t="shared" si="5"/>
        <v>0.050044410824727624</v>
      </c>
      <c r="CE65">
        <f t="shared" si="6"/>
        <v>0.050044410824727624</v>
      </c>
    </row>
    <row r="66" spans="1:83" ht="12.75">
      <c r="A66" s="1">
        <v>19980800</v>
      </c>
      <c r="B66" s="1">
        <v>171144</v>
      </c>
      <c r="C66" s="1">
        <v>3.30078</v>
      </c>
      <c r="D66" s="1">
        <v>0.191627</v>
      </c>
      <c r="E66" s="1">
        <v>0.191627</v>
      </c>
      <c r="F66" s="1">
        <v>1404.86</v>
      </c>
      <c r="G66" s="1">
        <v>7.21392E-06</v>
      </c>
      <c r="H66" s="1">
        <v>12</v>
      </c>
      <c r="I66" s="1">
        <v>130.988</v>
      </c>
      <c r="J66" s="1">
        <v>0.191627</v>
      </c>
      <c r="K66" s="1">
        <v>0.191627</v>
      </c>
      <c r="L66" s="1">
        <v>-999</v>
      </c>
      <c r="M66" s="1">
        <v>-999</v>
      </c>
      <c r="N66" s="1">
        <v>0</v>
      </c>
      <c r="O66" s="1">
        <v>3515.21</v>
      </c>
      <c r="P66" s="1">
        <v>-999</v>
      </c>
      <c r="Q66" s="1">
        <v>40.8951</v>
      </c>
      <c r="R66" s="1">
        <v>0</v>
      </c>
      <c r="S66" s="1">
        <v>-999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1610.04</v>
      </c>
      <c r="AB66" s="1">
        <v>32.858</v>
      </c>
      <c r="AC66" s="1">
        <v>0</v>
      </c>
      <c r="AD66" s="1">
        <v>0</v>
      </c>
      <c r="AE66" s="1">
        <v>1789</v>
      </c>
      <c r="AF66" s="1">
        <v>1789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0.1</v>
      </c>
      <c r="BM66">
        <v>171144</v>
      </c>
      <c r="BN66">
        <v>3724.75</v>
      </c>
      <c r="BO66">
        <v>643.1417</v>
      </c>
      <c r="BP66">
        <v>5.7034</v>
      </c>
      <c r="BQ66">
        <v>6.1854</v>
      </c>
      <c r="BR66">
        <v>0.0021</v>
      </c>
      <c r="BS66">
        <v>0.0222</v>
      </c>
      <c r="BT66">
        <v>7.0917</v>
      </c>
      <c r="BU66">
        <v>104.8333</v>
      </c>
      <c r="BV66">
        <v>220.0917</v>
      </c>
      <c r="BW66">
        <v>42.3417</v>
      </c>
      <c r="BX66">
        <v>32.551</v>
      </c>
      <c r="BY66">
        <v>-77.2692</v>
      </c>
      <c r="BZ66">
        <v>137.1917</v>
      </c>
      <c r="CA66">
        <v>132.4</v>
      </c>
      <c r="CB66">
        <f t="shared" si="2"/>
        <v>0.8035876514056327</v>
      </c>
      <c r="CC66">
        <v>1.1833</v>
      </c>
      <c r="CD66">
        <f aca="true" t="shared" si="7" ref="CD66:CD75">J66/CB66</f>
        <v>0.23846434133825564</v>
      </c>
      <c r="CE66">
        <f aca="true" t="shared" si="8" ref="CE66:CE75">K66/CB66</f>
        <v>0.23846434133825564</v>
      </c>
    </row>
    <row r="67" spans="1:83" ht="12.75">
      <c r="A67" s="1">
        <v>19980800</v>
      </c>
      <c r="B67" s="1">
        <v>171309</v>
      </c>
      <c r="C67" s="1">
        <v>2.59017</v>
      </c>
      <c r="D67" s="1">
        <v>0.166995</v>
      </c>
      <c r="E67" s="1">
        <v>0.166995</v>
      </c>
      <c r="F67" s="1">
        <v>656.869</v>
      </c>
      <c r="G67" s="1">
        <v>3.56827E-06</v>
      </c>
      <c r="H67" s="1">
        <v>12</v>
      </c>
      <c r="I67" s="1">
        <v>126.34</v>
      </c>
      <c r="J67" s="1">
        <v>0.166995</v>
      </c>
      <c r="K67" s="1">
        <v>0.166995</v>
      </c>
      <c r="L67" s="1">
        <v>-999</v>
      </c>
      <c r="M67" s="1">
        <v>-999</v>
      </c>
      <c r="N67" s="1">
        <v>0</v>
      </c>
      <c r="O67" s="1">
        <v>3243.03</v>
      </c>
      <c r="P67" s="1">
        <v>-999</v>
      </c>
      <c r="Q67" s="1">
        <v>34.8217</v>
      </c>
      <c r="R67" s="1">
        <v>0</v>
      </c>
      <c r="S67" s="1">
        <v>-999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1422.2</v>
      </c>
      <c r="AB67" s="1">
        <v>34.6878</v>
      </c>
      <c r="AC67" s="1">
        <v>0</v>
      </c>
      <c r="AD67" s="1">
        <v>0</v>
      </c>
      <c r="AE67" s="1">
        <v>1668</v>
      </c>
      <c r="AF67" s="1">
        <v>1668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0.1</v>
      </c>
      <c r="BM67">
        <v>171309</v>
      </c>
      <c r="BN67">
        <v>3704.25</v>
      </c>
      <c r="BO67">
        <v>643.3416</v>
      </c>
      <c r="BP67">
        <v>6.2663</v>
      </c>
      <c r="BQ67">
        <v>6.7421</v>
      </c>
      <c r="BR67">
        <v>0.0008</v>
      </c>
      <c r="BS67">
        <v>0.0224</v>
      </c>
      <c r="BT67">
        <v>7.775</v>
      </c>
      <c r="BU67">
        <v>105.5833</v>
      </c>
      <c r="BV67">
        <v>217.7334</v>
      </c>
      <c r="BW67">
        <v>42.35</v>
      </c>
      <c r="BX67">
        <v>32.6339</v>
      </c>
      <c r="BY67">
        <v>-77.3379</v>
      </c>
      <c r="BZ67">
        <v>134.4583</v>
      </c>
      <c r="CA67">
        <v>130.425</v>
      </c>
      <c r="CB67">
        <f aca="true" t="shared" si="9" ref="CB67:CB75">(BO67*100)/(287*(BP67+273.16))</f>
        <v>0.8022181027230929</v>
      </c>
      <c r="CC67">
        <v>1.1917</v>
      </c>
      <c r="CD67">
        <f t="shared" si="7"/>
        <v>0.2081665814236092</v>
      </c>
      <c r="CE67">
        <f t="shared" si="8"/>
        <v>0.2081665814236092</v>
      </c>
    </row>
    <row r="68" spans="1:83" ht="12.75">
      <c r="A68" s="1">
        <v>19980800</v>
      </c>
      <c r="B68" s="1">
        <v>170523</v>
      </c>
      <c r="C68" s="1">
        <v>0.914305</v>
      </c>
      <c r="D68" s="1">
        <v>0.0694604</v>
      </c>
      <c r="E68" s="1">
        <v>0.0694604</v>
      </c>
      <c r="F68" s="1">
        <v>204.391</v>
      </c>
      <c r="G68" s="1">
        <v>1.23314E-06</v>
      </c>
      <c r="H68" s="1">
        <v>12</v>
      </c>
      <c r="I68" s="1">
        <v>122.451</v>
      </c>
      <c r="J68" s="1">
        <v>0.0694604</v>
      </c>
      <c r="K68" s="1">
        <v>0.0694604</v>
      </c>
      <c r="L68" s="1">
        <v>-999</v>
      </c>
      <c r="M68" s="1">
        <v>-999</v>
      </c>
      <c r="N68" s="1">
        <v>0</v>
      </c>
      <c r="O68" s="1">
        <v>3050.28</v>
      </c>
      <c r="P68" s="1">
        <v>-999</v>
      </c>
      <c r="Q68" s="1">
        <v>12.1632</v>
      </c>
      <c r="R68" s="1">
        <v>0</v>
      </c>
      <c r="S68" s="1">
        <v>-999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699.12</v>
      </c>
      <c r="AB68" s="1">
        <v>17.0517</v>
      </c>
      <c r="AC68" s="1">
        <v>0</v>
      </c>
      <c r="AD68" s="1">
        <v>0</v>
      </c>
      <c r="AE68" s="1">
        <v>1373</v>
      </c>
      <c r="AF68" s="1">
        <v>1373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0.1</v>
      </c>
      <c r="BM68">
        <v>170523</v>
      </c>
      <c r="BN68">
        <v>3770.5</v>
      </c>
      <c r="BO68">
        <v>643.8666</v>
      </c>
      <c r="BP68">
        <v>6.7344</v>
      </c>
      <c r="BQ68">
        <v>7.3505</v>
      </c>
      <c r="BR68">
        <v>0.0015</v>
      </c>
      <c r="BS68">
        <v>0.0227</v>
      </c>
      <c r="BT68">
        <v>8.65</v>
      </c>
      <c r="BU68">
        <v>108</v>
      </c>
      <c r="BV68">
        <v>228.1583</v>
      </c>
      <c r="BW68">
        <v>34.3417</v>
      </c>
      <c r="BX68">
        <v>32.1707</v>
      </c>
      <c r="BY68">
        <v>-77.006</v>
      </c>
      <c r="BZ68">
        <v>162.4583</v>
      </c>
      <c r="CA68">
        <v>128.5667</v>
      </c>
      <c r="CB68">
        <f t="shared" si="9"/>
        <v>0.801530016556966</v>
      </c>
      <c r="CC68">
        <v>1.225</v>
      </c>
      <c r="CD68">
        <f t="shared" si="7"/>
        <v>0.08665976141276968</v>
      </c>
      <c r="CE68">
        <f t="shared" si="8"/>
        <v>0.08665976141276968</v>
      </c>
    </row>
    <row r="69" spans="1:83" ht="12.75">
      <c r="A69" s="1">
        <v>19980800</v>
      </c>
      <c r="B69" s="1">
        <v>171612</v>
      </c>
      <c r="C69" s="1">
        <v>4.68286</v>
      </c>
      <c r="D69" s="1">
        <v>0.22715</v>
      </c>
      <c r="E69" s="1">
        <v>0.22715</v>
      </c>
      <c r="F69" s="1">
        <v>2884.1</v>
      </c>
      <c r="G69" s="1">
        <v>1.41293E-05</v>
      </c>
      <c r="H69" s="1">
        <v>12</v>
      </c>
      <c r="I69" s="1">
        <v>130.988</v>
      </c>
      <c r="J69" s="1">
        <v>0.22715</v>
      </c>
      <c r="K69" s="1">
        <v>0.22715</v>
      </c>
      <c r="L69" s="1">
        <v>-999</v>
      </c>
      <c r="M69" s="1">
        <v>-999</v>
      </c>
      <c r="N69" s="1">
        <v>0</v>
      </c>
      <c r="O69" s="1">
        <v>2818.3</v>
      </c>
      <c r="P69" s="1">
        <v>-999</v>
      </c>
      <c r="Q69" s="1">
        <v>56.3555</v>
      </c>
      <c r="R69" s="1">
        <v>0</v>
      </c>
      <c r="S69" s="1">
        <v>-999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1197.68</v>
      </c>
      <c r="AB69" s="1">
        <v>29.2117</v>
      </c>
      <c r="AC69" s="1">
        <v>0</v>
      </c>
      <c r="AD69" s="1">
        <v>0</v>
      </c>
      <c r="AE69" s="1">
        <v>1088</v>
      </c>
      <c r="AF69" s="1">
        <v>1088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0.1</v>
      </c>
      <c r="BM69">
        <v>171612</v>
      </c>
      <c r="BN69">
        <v>3639.6667</v>
      </c>
      <c r="BO69">
        <v>643.4583</v>
      </c>
      <c r="BP69">
        <v>5.2442</v>
      </c>
      <c r="BQ69">
        <v>6.3338</v>
      </c>
      <c r="BR69">
        <v>0.0019</v>
      </c>
      <c r="BS69">
        <v>0.0216</v>
      </c>
      <c r="BT69">
        <v>9.3083</v>
      </c>
      <c r="BU69">
        <v>120.75</v>
      </c>
      <c r="BV69">
        <v>228.7584</v>
      </c>
      <c r="BW69">
        <v>45.8333</v>
      </c>
      <c r="BX69">
        <v>32.8082</v>
      </c>
      <c r="BY69">
        <v>-77.4958</v>
      </c>
      <c r="BZ69">
        <v>129.6833</v>
      </c>
      <c r="CA69">
        <v>134.8583</v>
      </c>
      <c r="CB69">
        <f t="shared" si="9"/>
        <v>0.8053093245642118</v>
      </c>
      <c r="CC69">
        <v>1.225</v>
      </c>
      <c r="CD69">
        <f t="shared" si="7"/>
        <v>0.2820655282029931</v>
      </c>
      <c r="CE69">
        <f t="shared" si="8"/>
        <v>0.2820655282029931</v>
      </c>
    </row>
    <row r="70" spans="1:83" ht="12.75">
      <c r="A70" s="1">
        <v>19980800</v>
      </c>
      <c r="B70" s="1">
        <v>171321</v>
      </c>
      <c r="C70" s="1">
        <v>2.75499</v>
      </c>
      <c r="D70" s="1">
        <v>0.174083</v>
      </c>
      <c r="E70" s="1">
        <v>0.174083</v>
      </c>
      <c r="F70" s="1">
        <v>721.197</v>
      </c>
      <c r="G70" s="1">
        <v>3.84601E-06</v>
      </c>
      <c r="H70" s="1">
        <v>12</v>
      </c>
      <c r="I70" s="1">
        <v>132.79</v>
      </c>
      <c r="J70" s="1">
        <v>0.174083</v>
      </c>
      <c r="K70" s="1">
        <v>0.174083</v>
      </c>
      <c r="L70" s="1">
        <v>-999</v>
      </c>
      <c r="M70" s="1">
        <v>-999</v>
      </c>
      <c r="N70" s="1">
        <v>0</v>
      </c>
      <c r="O70" s="1">
        <v>3152.93</v>
      </c>
      <c r="P70" s="1">
        <v>-999</v>
      </c>
      <c r="Q70" s="1">
        <v>36.8275</v>
      </c>
      <c r="R70" s="1">
        <v>0</v>
      </c>
      <c r="S70" s="1">
        <v>-999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1391.76</v>
      </c>
      <c r="AB70" s="1">
        <v>24.8529</v>
      </c>
      <c r="AC70" s="1">
        <v>0</v>
      </c>
      <c r="AD70" s="1">
        <v>0</v>
      </c>
      <c r="AE70" s="1">
        <v>1546</v>
      </c>
      <c r="AF70" s="1">
        <v>1546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0.1</v>
      </c>
      <c r="BM70">
        <v>171321</v>
      </c>
      <c r="BN70">
        <v>3707.75</v>
      </c>
      <c r="BO70">
        <v>643.0333</v>
      </c>
      <c r="BP70">
        <v>6.7978</v>
      </c>
      <c r="BQ70">
        <v>7.2931</v>
      </c>
      <c r="BR70">
        <v>0.0049</v>
      </c>
      <c r="BS70">
        <v>0.0214</v>
      </c>
      <c r="BT70">
        <v>8.4333</v>
      </c>
      <c r="BU70">
        <v>106.3333</v>
      </c>
      <c r="BV70">
        <v>221.825</v>
      </c>
      <c r="BW70">
        <v>42.8917</v>
      </c>
      <c r="BX70">
        <v>32.6454</v>
      </c>
      <c r="BY70">
        <v>-77.3485</v>
      </c>
      <c r="BZ70">
        <v>137.4</v>
      </c>
      <c r="CA70">
        <v>136.9333</v>
      </c>
      <c r="CB70">
        <f t="shared" si="9"/>
        <v>0.8003113849092482</v>
      </c>
      <c r="CC70">
        <v>1.5</v>
      </c>
      <c r="CD70">
        <f t="shared" si="7"/>
        <v>0.21751908479939996</v>
      </c>
      <c r="CE70">
        <f t="shared" si="8"/>
        <v>0.21751908479939996</v>
      </c>
    </row>
    <row r="71" spans="1:83" ht="12.75">
      <c r="A71" s="1">
        <v>19980800</v>
      </c>
      <c r="B71" s="1">
        <v>171713</v>
      </c>
      <c r="C71" s="1">
        <v>1.02383</v>
      </c>
      <c r="D71" s="1">
        <v>0.0700856</v>
      </c>
      <c r="E71" s="1">
        <v>0.0700856</v>
      </c>
      <c r="F71" s="1">
        <v>251.56</v>
      </c>
      <c r="G71" s="1">
        <v>1.39466E-06</v>
      </c>
      <c r="H71" s="1">
        <v>12</v>
      </c>
      <c r="I71" s="1">
        <v>132.031</v>
      </c>
      <c r="J71" s="1">
        <v>0.0700856</v>
      </c>
      <c r="K71" s="1">
        <v>0.0700856</v>
      </c>
      <c r="L71" s="1">
        <v>-999</v>
      </c>
      <c r="M71" s="1">
        <v>-999</v>
      </c>
      <c r="N71" s="1">
        <v>0</v>
      </c>
      <c r="O71" s="1">
        <v>3179.7</v>
      </c>
      <c r="P71" s="1">
        <v>-999</v>
      </c>
      <c r="Q71" s="1">
        <v>13.2367</v>
      </c>
      <c r="R71" s="1">
        <v>0</v>
      </c>
      <c r="S71" s="1">
        <v>-999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652.12</v>
      </c>
      <c r="AB71" s="1">
        <v>17.6249</v>
      </c>
      <c r="AC71" s="1">
        <v>0</v>
      </c>
      <c r="AD71" s="1">
        <v>0</v>
      </c>
      <c r="AE71" s="1">
        <v>1120</v>
      </c>
      <c r="AF71" s="1">
        <v>1120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0.1</v>
      </c>
      <c r="BM71">
        <v>171713</v>
      </c>
      <c r="BN71">
        <v>3612.75</v>
      </c>
      <c r="BO71">
        <v>643.95</v>
      </c>
      <c r="BP71">
        <v>8.2705</v>
      </c>
      <c r="BQ71">
        <v>8.9865</v>
      </c>
      <c r="BR71">
        <v>0</v>
      </c>
      <c r="BS71">
        <v>0.0214</v>
      </c>
      <c r="BT71">
        <v>10.3333</v>
      </c>
      <c r="BU71">
        <v>107.8333</v>
      </c>
      <c r="BV71">
        <v>242.8167</v>
      </c>
      <c r="BW71">
        <v>32.5583</v>
      </c>
      <c r="BX71">
        <v>32.8638</v>
      </c>
      <c r="BY71">
        <v>-77.5432</v>
      </c>
      <c r="BZ71">
        <v>127.6667</v>
      </c>
      <c r="CA71">
        <v>136.35</v>
      </c>
      <c r="CB71">
        <f t="shared" si="9"/>
        <v>0.7972583721368208</v>
      </c>
      <c r="CC71">
        <v>1.8417</v>
      </c>
      <c r="CD71">
        <f t="shared" si="7"/>
        <v>0.08790826468482957</v>
      </c>
      <c r="CE71">
        <f t="shared" si="8"/>
        <v>0.08790826468482957</v>
      </c>
    </row>
    <row r="72" spans="1:83" ht="12.75">
      <c r="A72" s="1">
        <v>19980800</v>
      </c>
      <c r="B72" s="1">
        <v>171624</v>
      </c>
      <c r="C72" s="1">
        <v>5.09909</v>
      </c>
      <c r="D72" s="1">
        <v>0.243427</v>
      </c>
      <c r="E72" s="1">
        <v>0.243427</v>
      </c>
      <c r="F72" s="1">
        <v>3340.41</v>
      </c>
      <c r="G72" s="1">
        <v>1.68162E-05</v>
      </c>
      <c r="H72" s="1">
        <v>12</v>
      </c>
      <c r="I72" s="1">
        <v>131.652</v>
      </c>
      <c r="J72" s="1">
        <v>0.243427</v>
      </c>
      <c r="K72" s="1">
        <v>0.243427</v>
      </c>
      <c r="L72" s="1">
        <v>-999</v>
      </c>
      <c r="M72" s="1">
        <v>-999</v>
      </c>
      <c r="N72" s="1">
        <v>0</v>
      </c>
      <c r="O72" s="1">
        <v>2945.85</v>
      </c>
      <c r="P72" s="1">
        <v>-999</v>
      </c>
      <c r="Q72" s="1">
        <v>61.7356</v>
      </c>
      <c r="R72" s="1">
        <v>0</v>
      </c>
      <c r="S72" s="1">
        <v>-999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1305.16</v>
      </c>
      <c r="AB72" s="1">
        <v>39.5503</v>
      </c>
      <c r="AC72" s="1">
        <v>0</v>
      </c>
      <c r="AD72" s="1">
        <v>0</v>
      </c>
      <c r="AE72" s="1">
        <v>1110</v>
      </c>
      <c r="AF72" s="1">
        <v>1110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0.1</v>
      </c>
      <c r="BM72">
        <v>171624</v>
      </c>
      <c r="BN72">
        <v>3642.3333</v>
      </c>
      <c r="BO72">
        <v>642.8834</v>
      </c>
      <c r="BP72">
        <v>5.5426</v>
      </c>
      <c r="BQ72">
        <v>6.3874</v>
      </c>
      <c r="BR72">
        <v>0.0008</v>
      </c>
      <c r="BS72">
        <v>0.0217</v>
      </c>
      <c r="BT72">
        <v>9.425</v>
      </c>
      <c r="BU72">
        <v>121.5</v>
      </c>
      <c r="BV72">
        <v>234.775</v>
      </c>
      <c r="BW72">
        <v>45.7333</v>
      </c>
      <c r="BX72">
        <v>32.8193</v>
      </c>
      <c r="BY72">
        <v>-77.5056</v>
      </c>
      <c r="BZ72">
        <v>125.3917</v>
      </c>
      <c r="CA72">
        <v>134.0167</v>
      </c>
      <c r="CB72">
        <f t="shared" si="9"/>
        <v>0.8037283637432502</v>
      </c>
      <c r="CC72">
        <v>2.8833</v>
      </c>
      <c r="CD72">
        <f t="shared" si="7"/>
        <v>0.30287222770921446</v>
      </c>
      <c r="CE72">
        <f t="shared" si="8"/>
        <v>0.30287222770921446</v>
      </c>
    </row>
    <row r="73" spans="1:83" ht="12.75">
      <c r="A73" s="1">
        <v>19980800</v>
      </c>
      <c r="B73" s="1">
        <v>171701</v>
      </c>
      <c r="C73" s="1">
        <v>1.56255</v>
      </c>
      <c r="D73" s="1">
        <v>0.0939002</v>
      </c>
      <c r="E73" s="1">
        <v>0.0939002</v>
      </c>
      <c r="F73" s="1">
        <v>495.829</v>
      </c>
      <c r="G73" s="1">
        <v>2.49824E-06</v>
      </c>
      <c r="H73" s="1">
        <v>12</v>
      </c>
      <c r="I73" s="1">
        <v>130.514</v>
      </c>
      <c r="J73" s="1">
        <v>0.0939002</v>
      </c>
      <c r="K73" s="1">
        <v>0.0939002</v>
      </c>
      <c r="L73" s="1">
        <v>-999</v>
      </c>
      <c r="M73" s="1">
        <v>-999</v>
      </c>
      <c r="N73" s="1">
        <v>0</v>
      </c>
      <c r="O73" s="1">
        <v>3273.15</v>
      </c>
      <c r="P73" s="1">
        <v>-999</v>
      </c>
      <c r="Q73" s="1">
        <v>20.1905</v>
      </c>
      <c r="R73" s="1">
        <v>0</v>
      </c>
      <c r="S73" s="1">
        <v>-999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762.6</v>
      </c>
      <c r="AB73" s="1">
        <v>28.2444</v>
      </c>
      <c r="AC73" s="1">
        <v>0</v>
      </c>
      <c r="AD73" s="1">
        <v>0</v>
      </c>
      <c r="AE73" s="1">
        <v>1064</v>
      </c>
      <c r="AF73" s="1">
        <v>1064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0.1</v>
      </c>
      <c r="BM73">
        <v>171701</v>
      </c>
      <c r="BN73">
        <v>3644.6667</v>
      </c>
      <c r="BO73">
        <v>641.7333</v>
      </c>
      <c r="BP73">
        <v>7.8887</v>
      </c>
      <c r="BQ73">
        <v>8.611</v>
      </c>
      <c r="BR73">
        <v>0</v>
      </c>
      <c r="BS73">
        <v>0.0217</v>
      </c>
      <c r="BT73">
        <v>10.125</v>
      </c>
      <c r="BU73">
        <v>109</v>
      </c>
      <c r="BV73">
        <v>247.75</v>
      </c>
      <c r="BW73">
        <v>32.325</v>
      </c>
      <c r="BX73">
        <v>32.8528</v>
      </c>
      <c r="BY73">
        <v>-77.5338</v>
      </c>
      <c r="BZ73">
        <v>122.725</v>
      </c>
      <c r="CA73">
        <v>133.8417</v>
      </c>
      <c r="CB73">
        <f t="shared" si="9"/>
        <v>0.7955932653724157</v>
      </c>
      <c r="CC73">
        <v>5.2083</v>
      </c>
      <c r="CD73">
        <f t="shared" si="7"/>
        <v>0.11802538317873455</v>
      </c>
      <c r="CE73">
        <f t="shared" si="8"/>
        <v>0.11802538317873455</v>
      </c>
    </row>
    <row r="74" spans="1:83" ht="12.75">
      <c r="A74" s="1">
        <v>19980800</v>
      </c>
      <c r="B74" s="1">
        <v>171636</v>
      </c>
      <c r="C74" s="1">
        <v>5.34386</v>
      </c>
      <c r="D74" s="1">
        <v>0.26267</v>
      </c>
      <c r="E74" s="1">
        <v>0.26267</v>
      </c>
      <c r="F74" s="1">
        <v>3284.44</v>
      </c>
      <c r="G74" s="1">
        <v>1.65293E-05</v>
      </c>
      <c r="H74" s="1">
        <v>12</v>
      </c>
      <c r="I74" s="1">
        <v>130.988</v>
      </c>
      <c r="J74" s="1">
        <v>0.26267</v>
      </c>
      <c r="K74" s="1">
        <v>0.26267</v>
      </c>
      <c r="L74" s="1">
        <v>-999</v>
      </c>
      <c r="M74" s="1">
        <v>-999</v>
      </c>
      <c r="N74" s="1">
        <v>0</v>
      </c>
      <c r="O74" s="1">
        <v>3115.88</v>
      </c>
      <c r="P74" s="1">
        <v>-999</v>
      </c>
      <c r="Q74" s="1">
        <v>63.8947</v>
      </c>
      <c r="R74" s="1">
        <v>0</v>
      </c>
      <c r="S74" s="1">
        <v>-999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1560.64</v>
      </c>
      <c r="AB74" s="1">
        <v>42.1795</v>
      </c>
      <c r="AC74" s="1">
        <v>0</v>
      </c>
      <c r="AD74" s="1">
        <v>0</v>
      </c>
      <c r="AE74" s="1">
        <v>1332</v>
      </c>
      <c r="AF74" s="1">
        <v>1332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0.1</v>
      </c>
      <c r="BM74">
        <v>171636</v>
      </c>
      <c r="BN74">
        <v>3645.5</v>
      </c>
      <c r="BO74">
        <v>642.275</v>
      </c>
      <c r="BP74">
        <v>5.6175</v>
      </c>
      <c r="BQ74">
        <v>6.3032</v>
      </c>
      <c r="BR74">
        <v>0</v>
      </c>
      <c r="BS74">
        <v>0.0215</v>
      </c>
      <c r="BT74">
        <v>9.4417</v>
      </c>
      <c r="BU74">
        <v>122.3333</v>
      </c>
      <c r="BV74">
        <v>238.4</v>
      </c>
      <c r="BW74">
        <v>44.225</v>
      </c>
      <c r="BX74">
        <v>32.8301</v>
      </c>
      <c r="BY74">
        <v>-77.5147</v>
      </c>
      <c r="BZ74">
        <v>124.2417</v>
      </c>
      <c r="CA74">
        <v>134.9833</v>
      </c>
      <c r="CB74">
        <f t="shared" si="9"/>
        <v>0.8027520104968002</v>
      </c>
      <c r="CC74">
        <v>5.95</v>
      </c>
      <c r="CD74">
        <f t="shared" si="7"/>
        <v>0.3272118868160057</v>
      </c>
      <c r="CE74">
        <f t="shared" si="8"/>
        <v>0.3272118868160057</v>
      </c>
    </row>
    <row r="75" spans="1:83" ht="12.75">
      <c r="A75" s="1">
        <v>19980800</v>
      </c>
      <c r="B75" s="1">
        <v>171649</v>
      </c>
      <c r="C75" s="1">
        <v>2.31378</v>
      </c>
      <c r="D75" s="1">
        <v>0.130478</v>
      </c>
      <c r="E75" s="1">
        <v>0.130478</v>
      </c>
      <c r="F75" s="1">
        <v>911.51</v>
      </c>
      <c r="G75" s="1">
        <v>4.46591E-06</v>
      </c>
      <c r="H75" s="1">
        <v>12</v>
      </c>
      <c r="I75" s="1">
        <v>133.359</v>
      </c>
      <c r="J75" s="1">
        <v>0.130478</v>
      </c>
      <c r="K75" s="1">
        <v>0.130478</v>
      </c>
      <c r="L75" s="1">
        <v>-999</v>
      </c>
      <c r="M75" s="1">
        <v>-999</v>
      </c>
      <c r="N75" s="1">
        <v>0</v>
      </c>
      <c r="O75" s="1">
        <v>3128.08</v>
      </c>
      <c r="P75" s="1">
        <v>-999</v>
      </c>
      <c r="Q75" s="1">
        <v>28.575</v>
      </c>
      <c r="R75" s="1">
        <v>0</v>
      </c>
      <c r="S75" s="1">
        <v>-999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932.56</v>
      </c>
      <c r="AB75" s="1">
        <v>35.8677</v>
      </c>
      <c r="AC75" s="1">
        <v>0</v>
      </c>
      <c r="AD75" s="1">
        <v>0</v>
      </c>
      <c r="AE75" s="1">
        <v>1083</v>
      </c>
      <c r="AF75" s="1">
        <v>1083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0.1</v>
      </c>
      <c r="BM75">
        <v>171649</v>
      </c>
      <c r="BN75">
        <v>3651.5833</v>
      </c>
      <c r="BO75">
        <v>641.4167</v>
      </c>
      <c r="BP75">
        <v>6.9926</v>
      </c>
      <c r="BQ75">
        <v>7.7934</v>
      </c>
      <c r="BR75">
        <v>0</v>
      </c>
      <c r="BS75">
        <v>0.021</v>
      </c>
      <c r="BT75">
        <v>9.7667</v>
      </c>
      <c r="BU75">
        <v>112.4167</v>
      </c>
      <c r="BV75">
        <v>247.275</v>
      </c>
      <c r="BW75">
        <v>38.3583</v>
      </c>
      <c r="BX75">
        <v>32.842</v>
      </c>
      <c r="BY75">
        <v>-77.5247</v>
      </c>
      <c r="BZ75">
        <v>123.9333</v>
      </c>
      <c r="CA75">
        <v>138.0583</v>
      </c>
      <c r="CB75">
        <f t="shared" si="9"/>
        <v>0.7977442985459435</v>
      </c>
      <c r="CC75">
        <v>6.1583</v>
      </c>
      <c r="CD75">
        <f t="shared" si="7"/>
        <v>0.16355867442465408</v>
      </c>
      <c r="CE75">
        <f t="shared" si="8"/>
        <v>0.16355867442465408</v>
      </c>
    </row>
    <row r="78" spans="1:83" ht="12.75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  <c r="H78" s="1" t="s">
        <v>7</v>
      </c>
      <c r="I78" s="1" t="s">
        <v>8</v>
      </c>
      <c r="J78" s="1" t="s">
        <v>9</v>
      </c>
      <c r="K78" s="1" t="s">
        <v>10</v>
      </c>
      <c r="L78" s="1" t="s">
        <v>11</v>
      </c>
      <c r="M78" s="1" t="s">
        <v>12</v>
      </c>
      <c r="N78" s="1" t="s">
        <v>13</v>
      </c>
      <c r="O78" s="1" t="s">
        <v>14</v>
      </c>
      <c r="P78" s="1" t="s">
        <v>15</v>
      </c>
      <c r="Q78" s="1" t="s">
        <v>16</v>
      </c>
      <c r="R78" s="1" t="s">
        <v>17</v>
      </c>
      <c r="S78" s="1" t="s">
        <v>18</v>
      </c>
      <c r="T78" s="1" t="s">
        <v>19</v>
      </c>
      <c r="U78" s="1"/>
      <c r="V78" s="1"/>
      <c r="W78" s="1"/>
      <c r="X78" s="1"/>
      <c r="Y78" s="1"/>
      <c r="Z78" s="1"/>
      <c r="AA78" s="1" t="s">
        <v>20</v>
      </c>
      <c r="AB78" s="1" t="s">
        <v>21</v>
      </c>
      <c r="AC78" s="1" t="s">
        <v>19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t="s">
        <v>1</v>
      </c>
      <c r="BN78" t="s">
        <v>22</v>
      </c>
      <c r="BO78" t="s">
        <v>23</v>
      </c>
      <c r="BP78" t="s">
        <v>24</v>
      </c>
      <c r="BQ78" t="s">
        <v>25</v>
      </c>
      <c r="BR78" t="s">
        <v>26</v>
      </c>
      <c r="BS78" t="s">
        <v>27</v>
      </c>
      <c r="BT78" t="s">
        <v>28</v>
      </c>
      <c r="BU78" t="s">
        <v>29</v>
      </c>
      <c r="BV78" t="s">
        <v>30</v>
      </c>
      <c r="BW78" t="s">
        <v>31</v>
      </c>
      <c r="BX78" t="s">
        <v>32</v>
      </c>
      <c r="BY78" t="s">
        <v>33</v>
      </c>
      <c r="BZ78" t="s">
        <v>34</v>
      </c>
      <c r="CA78" t="s">
        <v>35</v>
      </c>
      <c r="CB78" t="s">
        <v>36</v>
      </c>
      <c r="CC78" t="s">
        <v>37</v>
      </c>
      <c r="CD78" t="s">
        <v>38</v>
      </c>
      <c r="CE78" t="s">
        <v>39</v>
      </c>
    </row>
    <row r="79" spans="1:83" ht="12.75">
      <c r="A79" s="1">
        <v>19980800</v>
      </c>
      <c r="B79" s="1">
        <v>170511</v>
      </c>
      <c r="C79" s="1">
        <v>0.950418</v>
      </c>
      <c r="D79" s="1">
        <v>0.0729036</v>
      </c>
      <c r="E79" s="1">
        <v>0.0729036</v>
      </c>
      <c r="F79" s="1">
        <v>150.481</v>
      </c>
      <c r="G79" s="1">
        <v>1.04609E-06</v>
      </c>
      <c r="H79" s="1">
        <v>12</v>
      </c>
      <c r="I79" s="1">
        <v>125.487</v>
      </c>
      <c r="J79" s="1">
        <v>0.0729036</v>
      </c>
      <c r="K79" s="1">
        <v>0.0729036</v>
      </c>
      <c r="L79" s="1">
        <v>-999</v>
      </c>
      <c r="M79" s="1">
        <v>-999</v>
      </c>
      <c r="N79" s="1">
        <v>0</v>
      </c>
      <c r="O79" s="1">
        <v>3444.97</v>
      </c>
      <c r="P79" s="1">
        <v>-999</v>
      </c>
      <c r="Q79" s="1">
        <v>12.9007</v>
      </c>
      <c r="R79" s="1">
        <v>0</v>
      </c>
      <c r="S79" s="1">
        <v>-999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790.32</v>
      </c>
      <c r="AB79" s="1">
        <v>20.7979</v>
      </c>
      <c r="AC79" s="1">
        <v>0</v>
      </c>
      <c r="AD79" s="1">
        <v>0</v>
      </c>
      <c r="AE79" s="1">
        <v>1223</v>
      </c>
      <c r="AF79" s="1">
        <v>1223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0.1</v>
      </c>
      <c r="BM79">
        <v>170511</v>
      </c>
      <c r="BN79">
        <v>3779.5</v>
      </c>
      <c r="BO79">
        <v>643.225</v>
      </c>
      <c r="BP79">
        <v>6.7593</v>
      </c>
      <c r="BQ79">
        <v>7.2911</v>
      </c>
      <c r="BR79">
        <v>0.003</v>
      </c>
      <c r="BS79">
        <v>0.0222</v>
      </c>
      <c r="BT79">
        <v>6.875</v>
      </c>
      <c r="BU79">
        <v>95.9167</v>
      </c>
      <c r="BV79">
        <v>227.6084</v>
      </c>
      <c r="BW79">
        <v>32.2667</v>
      </c>
      <c r="BX79">
        <v>32.1597</v>
      </c>
      <c r="BY79">
        <v>-77.0218</v>
      </c>
      <c r="BZ79">
        <v>161.5583</v>
      </c>
      <c r="CA79">
        <v>130.6</v>
      </c>
      <c r="CB79">
        <f aca="true" t="shared" si="10" ref="CB79:CB146">(BO79*100)/(287*(BP79+273.16))</f>
        <v>0.8006600797416734</v>
      </c>
      <c r="CC79">
        <v>0.9833</v>
      </c>
      <c r="CD79">
        <f>J79/CB79</f>
        <v>0.09105437106783414</v>
      </c>
      <c r="CE79">
        <f>K79/CB79</f>
        <v>0.09105437106783414</v>
      </c>
    </row>
    <row r="80" spans="1:83" ht="12.75">
      <c r="A80" s="1">
        <v>19980800</v>
      </c>
      <c r="B80" s="1">
        <v>170523</v>
      </c>
      <c r="C80" s="1">
        <v>0.914305</v>
      </c>
      <c r="D80" s="1">
        <v>0.0694604</v>
      </c>
      <c r="E80" s="1">
        <v>0.0694604</v>
      </c>
      <c r="F80" s="1">
        <v>204.391</v>
      </c>
      <c r="G80" s="1">
        <v>1.23314E-06</v>
      </c>
      <c r="H80" s="1">
        <v>12</v>
      </c>
      <c r="I80" s="1">
        <v>122.451</v>
      </c>
      <c r="J80" s="1">
        <v>0.0694604</v>
      </c>
      <c r="K80" s="1">
        <v>0.0694604</v>
      </c>
      <c r="L80" s="1">
        <v>-999</v>
      </c>
      <c r="M80" s="1">
        <v>-999</v>
      </c>
      <c r="N80" s="1">
        <v>0</v>
      </c>
      <c r="O80" s="1">
        <v>3050.28</v>
      </c>
      <c r="P80" s="1">
        <v>-999</v>
      </c>
      <c r="Q80" s="1">
        <v>12.1632</v>
      </c>
      <c r="R80" s="1">
        <v>0</v>
      </c>
      <c r="S80" s="1">
        <v>-999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699.12</v>
      </c>
      <c r="AB80" s="1">
        <v>17.0517</v>
      </c>
      <c r="AC80" s="1">
        <v>0</v>
      </c>
      <c r="AD80" s="1">
        <v>0</v>
      </c>
      <c r="AE80" s="1">
        <v>1373</v>
      </c>
      <c r="AF80" s="1">
        <v>1373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0.1</v>
      </c>
      <c r="BM80">
        <v>170523</v>
      </c>
      <c r="BN80">
        <v>3770.5</v>
      </c>
      <c r="BO80">
        <v>643.8666</v>
      </c>
      <c r="BP80">
        <v>6.7344</v>
      </c>
      <c r="BQ80">
        <v>7.3505</v>
      </c>
      <c r="BR80">
        <v>0.0015</v>
      </c>
      <c r="BS80">
        <v>0.0227</v>
      </c>
      <c r="BT80">
        <v>8.65</v>
      </c>
      <c r="BU80">
        <v>108</v>
      </c>
      <c r="BV80">
        <v>228.1583</v>
      </c>
      <c r="BW80">
        <v>34.3417</v>
      </c>
      <c r="BX80">
        <v>32.1707</v>
      </c>
      <c r="BY80">
        <v>-77.006</v>
      </c>
      <c r="BZ80">
        <v>162.4583</v>
      </c>
      <c r="CA80">
        <v>128.5667</v>
      </c>
      <c r="CB80">
        <f>(BO80*100)/(287*(BP80+273.16))</f>
        <v>0.801530016556966</v>
      </c>
      <c r="CC80">
        <v>1.225</v>
      </c>
      <c r="CD80">
        <f aca="true" t="shared" si="11" ref="CD80:CD145">J80/CB80</f>
        <v>0.08665976141276968</v>
      </c>
      <c r="CE80">
        <f aca="true" t="shared" si="12" ref="CE80:CE145">K80/CB80</f>
        <v>0.08665976141276968</v>
      </c>
    </row>
    <row r="81" spans="1:83" ht="12.75">
      <c r="A81" s="1">
        <v>19980800</v>
      </c>
      <c r="B81" s="1">
        <v>170535</v>
      </c>
      <c r="C81" s="1">
        <v>0.579379</v>
      </c>
      <c r="D81" s="1">
        <v>0.0504121</v>
      </c>
      <c r="E81" s="1">
        <v>0.0517846</v>
      </c>
      <c r="F81" s="1">
        <v>62.6133</v>
      </c>
      <c r="G81" s="1">
        <v>5.6885E-07</v>
      </c>
      <c r="H81" s="1">
        <v>12</v>
      </c>
      <c r="I81" s="1">
        <v>130.039</v>
      </c>
      <c r="J81" s="1">
        <v>0.0504121</v>
      </c>
      <c r="K81" s="1">
        <v>0.0517846</v>
      </c>
      <c r="L81" s="1">
        <v>-999</v>
      </c>
      <c r="M81" s="1">
        <v>-999</v>
      </c>
      <c r="N81" s="1">
        <v>0</v>
      </c>
      <c r="O81" s="1">
        <v>3533.2</v>
      </c>
      <c r="P81" s="1">
        <v>-999</v>
      </c>
      <c r="Q81" s="1">
        <v>7.93602</v>
      </c>
      <c r="R81" s="1">
        <v>0</v>
      </c>
      <c r="S81" s="1">
        <v>-999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639.2</v>
      </c>
      <c r="AB81" s="1">
        <v>42.6133</v>
      </c>
      <c r="AC81" s="1">
        <v>0</v>
      </c>
      <c r="AD81" s="1">
        <v>0</v>
      </c>
      <c r="AE81" s="1">
        <v>1149</v>
      </c>
      <c r="AF81" s="1">
        <v>1150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0.1</v>
      </c>
      <c r="BM81">
        <v>170535</v>
      </c>
      <c r="BN81">
        <v>3774.0833</v>
      </c>
      <c r="BO81">
        <v>643.625</v>
      </c>
      <c r="BP81">
        <v>6.4912</v>
      </c>
      <c r="BQ81">
        <v>7.0252</v>
      </c>
      <c r="BR81">
        <v>0.0012</v>
      </c>
      <c r="BS81">
        <v>0.0226</v>
      </c>
      <c r="BT81">
        <v>6.95</v>
      </c>
      <c r="BU81">
        <v>98.25</v>
      </c>
      <c r="BV81">
        <v>228.1417</v>
      </c>
      <c r="BW81">
        <v>32.5167</v>
      </c>
      <c r="BX81">
        <v>32.1857</v>
      </c>
      <c r="BY81">
        <v>-76.9961</v>
      </c>
      <c r="BZ81">
        <v>158.1667</v>
      </c>
      <c r="CA81">
        <v>131.175</v>
      </c>
      <c r="CB81">
        <f t="shared" si="10"/>
        <v>0.801926048883513</v>
      </c>
      <c r="CC81">
        <v>0.4333</v>
      </c>
      <c r="CD81">
        <f t="shared" si="11"/>
        <v>0.06286377661654287</v>
      </c>
      <c r="CE81">
        <f t="shared" si="12"/>
        <v>0.06457528106500277</v>
      </c>
    </row>
    <row r="82" spans="1:83" ht="12.75">
      <c r="A82" s="1">
        <v>19980800</v>
      </c>
      <c r="B82" s="1">
        <v>170547</v>
      </c>
      <c r="C82" s="1">
        <v>0.36516</v>
      </c>
      <c r="D82" s="1">
        <v>0.0306112</v>
      </c>
      <c r="E82" s="1">
        <v>0.0306112</v>
      </c>
      <c r="F82" s="1">
        <v>40.5567</v>
      </c>
      <c r="G82" s="1">
        <v>3.57364E-07</v>
      </c>
      <c r="H82" s="1">
        <v>12</v>
      </c>
      <c r="I82" s="1">
        <v>132.031</v>
      </c>
      <c r="J82" s="1">
        <v>0.0306112</v>
      </c>
      <c r="K82" s="1">
        <v>0.0306112</v>
      </c>
      <c r="L82" s="1">
        <v>-999</v>
      </c>
      <c r="M82" s="1">
        <v>-999</v>
      </c>
      <c r="N82" s="1">
        <v>0</v>
      </c>
      <c r="O82" s="1">
        <v>3675.93</v>
      </c>
      <c r="P82" s="1">
        <v>-999</v>
      </c>
      <c r="Q82" s="1">
        <v>5.07605</v>
      </c>
      <c r="R82" s="1">
        <v>0</v>
      </c>
      <c r="S82" s="1">
        <v>-999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382.68</v>
      </c>
      <c r="AB82" s="1">
        <v>20.1411</v>
      </c>
      <c r="AC82" s="1">
        <v>0</v>
      </c>
      <c r="AD82" s="1">
        <v>0</v>
      </c>
      <c r="AE82" s="1">
        <v>596</v>
      </c>
      <c r="AF82" s="1">
        <v>596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0.1</v>
      </c>
      <c r="BM82">
        <v>170547</v>
      </c>
      <c r="BN82">
        <v>3779.5</v>
      </c>
      <c r="BO82">
        <v>643.2167</v>
      </c>
      <c r="BP82">
        <v>6.578</v>
      </c>
      <c r="BQ82">
        <v>7.1049</v>
      </c>
      <c r="BR82">
        <v>0.0038</v>
      </c>
      <c r="BS82">
        <v>0.0217</v>
      </c>
      <c r="BT82">
        <v>6.4833</v>
      </c>
      <c r="BU82">
        <v>94.3333</v>
      </c>
      <c r="BV82">
        <v>230.4583</v>
      </c>
      <c r="BW82">
        <v>32.1583</v>
      </c>
      <c r="BX82">
        <v>32.2019</v>
      </c>
      <c r="BY82">
        <v>-76.9933</v>
      </c>
      <c r="BZ82">
        <v>152.425</v>
      </c>
      <c r="CA82">
        <v>134.85</v>
      </c>
      <c r="CB82">
        <f t="shared" si="10"/>
        <v>0.8011686545023227</v>
      </c>
      <c r="CC82">
        <v>0.5333</v>
      </c>
      <c r="CD82">
        <f t="shared" si="11"/>
        <v>0.038208184791022996</v>
      </c>
      <c r="CE82">
        <f t="shared" si="12"/>
        <v>0.038208184791022996</v>
      </c>
    </row>
    <row r="83" spans="1:83" ht="12.75">
      <c r="A83" s="1">
        <v>19980800</v>
      </c>
      <c r="B83" s="1">
        <v>170560</v>
      </c>
      <c r="C83" s="1">
        <v>0.376381</v>
      </c>
      <c r="D83" s="1">
        <v>0.0313759</v>
      </c>
      <c r="E83" s="1">
        <v>0.0313759</v>
      </c>
      <c r="F83" s="1">
        <v>47.5541</v>
      </c>
      <c r="G83" s="1">
        <v>3.89676E-07</v>
      </c>
      <c r="H83" s="1">
        <v>12</v>
      </c>
      <c r="I83" s="1">
        <v>131.367</v>
      </c>
      <c r="J83" s="1">
        <v>0.0313759</v>
      </c>
      <c r="K83" s="1">
        <v>0.0313759</v>
      </c>
      <c r="L83" s="1">
        <v>-999</v>
      </c>
      <c r="M83" s="1">
        <v>-999</v>
      </c>
      <c r="N83" s="1">
        <v>0</v>
      </c>
      <c r="O83" s="1">
        <v>4080.85</v>
      </c>
      <c r="P83" s="1">
        <v>-999</v>
      </c>
      <c r="Q83" s="1">
        <v>5.41761</v>
      </c>
      <c r="R83" s="1">
        <v>0</v>
      </c>
      <c r="S83" s="1">
        <v>-999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431.6</v>
      </c>
      <c r="AB83" s="1">
        <v>11.6649</v>
      </c>
      <c r="AC83" s="1">
        <v>0</v>
      </c>
      <c r="AD83" s="1">
        <v>0</v>
      </c>
      <c r="AE83" s="1">
        <v>671</v>
      </c>
      <c r="AF83" s="1">
        <v>671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0.1</v>
      </c>
      <c r="BM83">
        <v>170560</v>
      </c>
      <c r="BN83">
        <v>3774.5</v>
      </c>
      <c r="BO83">
        <v>643.4</v>
      </c>
      <c r="BP83">
        <v>6.9</v>
      </c>
      <c r="BQ83">
        <v>7.5</v>
      </c>
      <c r="BR83">
        <v>0.006</v>
      </c>
      <c r="BS83">
        <v>0.0218</v>
      </c>
      <c r="BT83">
        <v>4.8</v>
      </c>
      <c r="BU83">
        <v>82</v>
      </c>
      <c r="BV83">
        <v>231.1</v>
      </c>
      <c r="BW83">
        <v>32.2</v>
      </c>
      <c r="BX83">
        <v>32.22</v>
      </c>
      <c r="CB83">
        <f t="shared" si="10"/>
        <v>0.8004755576268997</v>
      </c>
      <c r="CC83">
        <v>0.59</v>
      </c>
      <c r="CD83">
        <f t="shared" si="11"/>
        <v>0.03919657471243394</v>
      </c>
      <c r="CE83">
        <f t="shared" si="12"/>
        <v>0.03919657471243394</v>
      </c>
    </row>
    <row r="84" spans="1:83" ht="12.75">
      <c r="A84" s="1">
        <v>19980800</v>
      </c>
      <c r="B84" s="1">
        <v>170612</v>
      </c>
      <c r="C84" s="1">
        <v>0.36559</v>
      </c>
      <c r="D84" s="1">
        <v>0.0293073</v>
      </c>
      <c r="E84" s="1">
        <v>0.0293073</v>
      </c>
      <c r="F84" s="1">
        <v>51.4431</v>
      </c>
      <c r="G84" s="1">
        <v>3.88578E-07</v>
      </c>
      <c r="H84" s="1">
        <v>12</v>
      </c>
      <c r="I84" s="1">
        <v>128.142</v>
      </c>
      <c r="J84" s="1">
        <v>0.0293073</v>
      </c>
      <c r="K84" s="1">
        <v>0.0293073</v>
      </c>
      <c r="L84" s="1">
        <v>-999</v>
      </c>
      <c r="M84" s="1">
        <v>-999</v>
      </c>
      <c r="N84" s="1">
        <v>0</v>
      </c>
      <c r="O84" s="1">
        <v>3951.82</v>
      </c>
      <c r="P84" s="1">
        <v>-999</v>
      </c>
      <c r="Q84" s="1">
        <v>5.17496</v>
      </c>
      <c r="R84" s="1">
        <v>0</v>
      </c>
      <c r="S84" s="1">
        <v>-999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378.36</v>
      </c>
      <c r="AB84" s="1">
        <v>9.22829</v>
      </c>
      <c r="AC84" s="1">
        <v>0</v>
      </c>
      <c r="AD84" s="1">
        <v>0</v>
      </c>
      <c r="AE84" s="1">
        <v>579</v>
      </c>
      <c r="AF84" s="1">
        <v>579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0.1</v>
      </c>
      <c r="BM84">
        <v>170612</v>
      </c>
      <c r="BN84">
        <v>3770.25</v>
      </c>
      <c r="BO84">
        <v>643.6417</v>
      </c>
      <c r="BP84">
        <v>7.3699</v>
      </c>
      <c r="BQ84">
        <v>7.8906</v>
      </c>
      <c r="BR84">
        <v>0.0075</v>
      </c>
      <c r="BS84">
        <v>0.0219</v>
      </c>
      <c r="BT84">
        <v>3.2167</v>
      </c>
      <c r="BU84">
        <v>70.75</v>
      </c>
      <c r="BV84">
        <v>231.7667</v>
      </c>
      <c r="BW84">
        <v>32.925</v>
      </c>
      <c r="BX84">
        <v>32.2326</v>
      </c>
      <c r="BY84">
        <v>-77.0039</v>
      </c>
      <c r="BZ84">
        <v>134.3417</v>
      </c>
      <c r="CA84">
        <v>133.4417</v>
      </c>
      <c r="CB84">
        <f t="shared" si="10"/>
        <v>0.7994349290284711</v>
      </c>
      <c r="CC84">
        <v>0.6417</v>
      </c>
      <c r="CD84">
        <f t="shared" si="11"/>
        <v>0.0366600193909669</v>
      </c>
      <c r="CE84">
        <f t="shared" si="12"/>
        <v>0.0366600193909669</v>
      </c>
    </row>
    <row r="85" spans="1:83" ht="12.75">
      <c r="A85" s="1">
        <v>19980800</v>
      </c>
      <c r="B85" s="1">
        <v>170624</v>
      </c>
      <c r="C85" s="1">
        <v>0.945462</v>
      </c>
      <c r="D85" s="1">
        <v>0.0702104</v>
      </c>
      <c r="E85" s="1">
        <v>0.0702104</v>
      </c>
      <c r="F85" s="1">
        <v>151.314</v>
      </c>
      <c r="G85" s="1">
        <v>1.0306E-06</v>
      </c>
      <c r="H85" s="1">
        <v>12</v>
      </c>
      <c r="I85" s="1">
        <v>124.918</v>
      </c>
      <c r="J85" s="1">
        <v>0.0702104</v>
      </c>
      <c r="K85" s="1">
        <v>0.0702104</v>
      </c>
      <c r="L85" s="1">
        <v>-999</v>
      </c>
      <c r="M85" s="1">
        <v>-999</v>
      </c>
      <c r="N85" s="1">
        <v>0</v>
      </c>
      <c r="O85" s="1">
        <v>3971.11</v>
      </c>
      <c r="P85" s="1">
        <v>-999</v>
      </c>
      <c r="Q85" s="1">
        <v>13.2453</v>
      </c>
      <c r="R85" s="1">
        <v>0</v>
      </c>
      <c r="S85" s="1">
        <v>-999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832.28</v>
      </c>
      <c r="AB85" s="1">
        <v>10.8088</v>
      </c>
      <c r="AC85" s="1">
        <v>0</v>
      </c>
      <c r="AD85" s="1">
        <v>0</v>
      </c>
      <c r="AE85" s="1">
        <v>1074</v>
      </c>
      <c r="AF85" s="1">
        <v>1074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0.1</v>
      </c>
      <c r="BM85">
        <v>170624</v>
      </c>
      <c r="BN85">
        <v>3768.8333</v>
      </c>
      <c r="BO85">
        <v>643.5917</v>
      </c>
      <c r="BP85">
        <v>7.4109</v>
      </c>
      <c r="BQ85">
        <v>7.952</v>
      </c>
      <c r="BR85">
        <v>0.0093</v>
      </c>
      <c r="BS85">
        <v>0.0224</v>
      </c>
      <c r="BT85">
        <v>3.3</v>
      </c>
      <c r="BU85">
        <v>71</v>
      </c>
      <c r="BV85">
        <v>231.525</v>
      </c>
      <c r="BW85">
        <v>33.525</v>
      </c>
      <c r="BX85">
        <v>32.2446</v>
      </c>
      <c r="BY85">
        <v>-77.0128</v>
      </c>
      <c r="BZ85">
        <v>128.6583</v>
      </c>
      <c r="CA85">
        <v>130</v>
      </c>
      <c r="CB85">
        <f t="shared" si="10"/>
        <v>0.7992560136994842</v>
      </c>
      <c r="CC85">
        <v>0.4083</v>
      </c>
      <c r="CD85">
        <f t="shared" si="11"/>
        <v>0.08784469406119318</v>
      </c>
      <c r="CE85">
        <f t="shared" si="12"/>
        <v>0.08784469406119318</v>
      </c>
    </row>
    <row r="86" spans="1:83" ht="12.75">
      <c r="A86" s="1">
        <v>19980800</v>
      </c>
      <c r="B86" s="1">
        <v>170637</v>
      </c>
      <c r="C86" s="1">
        <v>0.96027</v>
      </c>
      <c r="D86" s="1">
        <v>0.0670501</v>
      </c>
      <c r="E86" s="1">
        <v>0.0670501</v>
      </c>
      <c r="F86" s="1">
        <v>192.233</v>
      </c>
      <c r="G86" s="1">
        <v>1.16544E-06</v>
      </c>
      <c r="H86" s="1">
        <v>12</v>
      </c>
      <c r="I86" s="1">
        <v>121.124</v>
      </c>
      <c r="J86" s="1">
        <v>0.0670501</v>
      </c>
      <c r="K86" s="1">
        <v>0.0670501</v>
      </c>
      <c r="L86" s="1">
        <v>-999</v>
      </c>
      <c r="M86" s="1">
        <v>-999</v>
      </c>
      <c r="N86" s="1">
        <v>0</v>
      </c>
      <c r="O86" s="1">
        <v>3951.15</v>
      </c>
      <c r="P86" s="1">
        <v>-999</v>
      </c>
      <c r="Q86" s="1">
        <v>13.3104</v>
      </c>
      <c r="R86" s="1">
        <v>0</v>
      </c>
      <c r="S86" s="1">
        <v>-999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741.56</v>
      </c>
      <c r="AB86" s="1">
        <v>12.1567</v>
      </c>
      <c r="AC86" s="1">
        <v>0</v>
      </c>
      <c r="AD86" s="1">
        <v>0</v>
      </c>
      <c r="AE86" s="1">
        <v>877</v>
      </c>
      <c r="AF86" s="1">
        <v>877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0.1</v>
      </c>
      <c r="BM86">
        <v>170637</v>
      </c>
      <c r="BN86">
        <v>3765.0833</v>
      </c>
      <c r="BO86">
        <v>643.6833</v>
      </c>
      <c r="BP86">
        <v>7.4672</v>
      </c>
      <c r="BQ86">
        <v>7.9391</v>
      </c>
      <c r="BR86">
        <v>0.004</v>
      </c>
      <c r="BS86">
        <v>0.023</v>
      </c>
      <c r="BT86">
        <v>3.375</v>
      </c>
      <c r="BU86">
        <v>71.3333</v>
      </c>
      <c r="BV86">
        <v>231.65</v>
      </c>
      <c r="BW86">
        <v>34.0083</v>
      </c>
      <c r="BX86">
        <v>32.257</v>
      </c>
      <c r="BY86">
        <v>-77.0222</v>
      </c>
      <c r="BZ86">
        <v>125.2583</v>
      </c>
      <c r="CA86">
        <v>126.4917</v>
      </c>
      <c r="CB86">
        <f t="shared" si="10"/>
        <v>0.7992093976292508</v>
      </c>
      <c r="CC86">
        <v>0.1083</v>
      </c>
      <c r="CD86">
        <f t="shared" si="11"/>
        <v>0.0838955350110938</v>
      </c>
      <c r="CE86">
        <f t="shared" si="12"/>
        <v>0.0838955350110938</v>
      </c>
    </row>
    <row r="87" spans="1:83" ht="12.75">
      <c r="A87" s="1">
        <v>19980800</v>
      </c>
      <c r="B87" s="1">
        <v>170650</v>
      </c>
      <c r="C87" s="1">
        <v>0.845647</v>
      </c>
      <c r="D87" s="1">
        <v>0.0618572</v>
      </c>
      <c r="E87" s="1">
        <v>0.0618572</v>
      </c>
      <c r="F87" s="1">
        <v>138.402</v>
      </c>
      <c r="G87" s="1">
        <v>9.28105E-07</v>
      </c>
      <c r="H87" s="1">
        <v>12</v>
      </c>
      <c r="I87" s="1">
        <v>122.451</v>
      </c>
      <c r="J87" s="1">
        <v>0.0618572</v>
      </c>
      <c r="K87" s="1">
        <v>0.0618572</v>
      </c>
      <c r="L87" s="1">
        <v>-999</v>
      </c>
      <c r="M87" s="1">
        <v>-999</v>
      </c>
      <c r="N87" s="1">
        <v>0</v>
      </c>
      <c r="O87" s="1">
        <v>3870.93</v>
      </c>
      <c r="P87" s="1">
        <v>-999</v>
      </c>
      <c r="Q87" s="1">
        <v>11.6455</v>
      </c>
      <c r="R87" s="1">
        <v>0</v>
      </c>
      <c r="S87" s="1">
        <v>-999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694.52</v>
      </c>
      <c r="AB87" s="1">
        <v>16.5362</v>
      </c>
      <c r="AC87" s="1">
        <v>0</v>
      </c>
      <c r="AD87" s="1">
        <v>0</v>
      </c>
      <c r="AE87" s="1">
        <v>831</v>
      </c>
      <c r="AF87" s="1">
        <v>831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0.1</v>
      </c>
      <c r="BM87">
        <v>170650</v>
      </c>
      <c r="BN87">
        <v>3765.1667</v>
      </c>
      <c r="BO87">
        <v>643.5667</v>
      </c>
      <c r="BP87">
        <v>7.4635</v>
      </c>
      <c r="BQ87">
        <v>7.9182</v>
      </c>
      <c r="BR87">
        <v>0.0077</v>
      </c>
      <c r="BS87">
        <v>0.0233</v>
      </c>
      <c r="BT87">
        <v>3.6083</v>
      </c>
      <c r="BU87">
        <v>72.9167</v>
      </c>
      <c r="BV87">
        <v>230.8083</v>
      </c>
      <c r="BW87">
        <v>31.3833</v>
      </c>
      <c r="BX87">
        <v>32.2692</v>
      </c>
      <c r="BY87">
        <v>-77.0315</v>
      </c>
      <c r="BZ87">
        <v>124.225</v>
      </c>
      <c r="CA87">
        <v>125.35</v>
      </c>
      <c r="CB87">
        <f t="shared" si="10"/>
        <v>0.7990751604647611</v>
      </c>
      <c r="CC87">
        <v>0.4</v>
      </c>
      <c r="CD87">
        <f t="shared" si="11"/>
        <v>0.07741099093109387</v>
      </c>
      <c r="CE87">
        <f t="shared" si="12"/>
        <v>0.07741099093109387</v>
      </c>
    </row>
    <row r="88" spans="1:83" ht="12.75">
      <c r="A88" s="1">
        <v>19980800</v>
      </c>
      <c r="B88" s="1">
        <v>170702</v>
      </c>
      <c r="C88" s="1">
        <v>1.40134</v>
      </c>
      <c r="D88" s="1">
        <v>0.0948461</v>
      </c>
      <c r="E88" s="1">
        <v>0.0948461</v>
      </c>
      <c r="F88" s="1">
        <v>304.57</v>
      </c>
      <c r="G88" s="1">
        <v>1.76907E-06</v>
      </c>
      <c r="H88" s="1">
        <v>12</v>
      </c>
      <c r="I88" s="1">
        <v>124.633</v>
      </c>
      <c r="J88" s="1">
        <v>0.0948461</v>
      </c>
      <c r="K88" s="1">
        <v>0.0948461</v>
      </c>
      <c r="L88" s="1">
        <v>-999</v>
      </c>
      <c r="M88" s="1">
        <v>-999</v>
      </c>
      <c r="N88" s="1">
        <v>0</v>
      </c>
      <c r="O88" s="1">
        <v>3842.16</v>
      </c>
      <c r="P88" s="1">
        <v>-999</v>
      </c>
      <c r="Q88" s="1">
        <v>20.6042</v>
      </c>
      <c r="R88" s="1">
        <v>0</v>
      </c>
      <c r="S88" s="1">
        <v>-999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991.56</v>
      </c>
      <c r="AB88" s="1">
        <v>21.097</v>
      </c>
      <c r="AC88" s="1">
        <v>0</v>
      </c>
      <c r="AD88" s="1">
        <v>0</v>
      </c>
      <c r="AE88" s="1">
        <v>1110</v>
      </c>
      <c r="AF88" s="1">
        <v>1110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0.1</v>
      </c>
      <c r="BM88">
        <v>170702</v>
      </c>
      <c r="BN88">
        <v>3773.25</v>
      </c>
      <c r="BO88">
        <v>643.0583</v>
      </c>
      <c r="BP88">
        <v>7.3459</v>
      </c>
      <c r="BQ88">
        <v>7.8154</v>
      </c>
      <c r="BR88">
        <v>0.006</v>
      </c>
      <c r="BS88">
        <v>0.0229</v>
      </c>
      <c r="BT88">
        <v>4.2417</v>
      </c>
      <c r="BU88">
        <v>76.75</v>
      </c>
      <c r="BV88">
        <v>229.125</v>
      </c>
      <c r="BW88">
        <v>31.5167</v>
      </c>
      <c r="BX88">
        <v>32.2801</v>
      </c>
      <c r="BY88">
        <v>-77.0408</v>
      </c>
      <c r="BZ88">
        <v>125.6667</v>
      </c>
      <c r="CA88">
        <v>127.6833</v>
      </c>
      <c r="CB88">
        <f t="shared" si="10"/>
        <v>0.798778654693324</v>
      </c>
      <c r="CC88">
        <v>0.8167</v>
      </c>
      <c r="CD88">
        <f t="shared" si="11"/>
        <v>0.11873890150008375</v>
      </c>
      <c r="CE88">
        <f t="shared" si="12"/>
        <v>0.11873890150008375</v>
      </c>
    </row>
    <row r="89" spans="1:83" ht="12.75">
      <c r="A89" s="1">
        <v>19980800</v>
      </c>
      <c r="B89" s="1">
        <v>170714</v>
      </c>
      <c r="C89" s="1">
        <v>2.15616</v>
      </c>
      <c r="D89" s="1">
        <v>0.132112</v>
      </c>
      <c r="E89" s="1">
        <v>0.132112</v>
      </c>
      <c r="F89" s="1">
        <v>603.435</v>
      </c>
      <c r="G89" s="1">
        <v>3.14509E-06</v>
      </c>
      <c r="H89" s="1">
        <v>12</v>
      </c>
      <c r="I89" s="1">
        <v>129.281</v>
      </c>
      <c r="J89" s="1">
        <v>0.132112</v>
      </c>
      <c r="K89" s="1">
        <v>0.132112</v>
      </c>
      <c r="L89" s="1">
        <v>-999</v>
      </c>
      <c r="M89" s="1">
        <v>-999</v>
      </c>
      <c r="N89" s="1">
        <v>0</v>
      </c>
      <c r="O89" s="1">
        <v>3804.11</v>
      </c>
      <c r="P89" s="1">
        <v>-999</v>
      </c>
      <c r="Q89" s="1">
        <v>28.9032</v>
      </c>
      <c r="R89" s="1">
        <v>0</v>
      </c>
      <c r="S89" s="1">
        <v>-999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1226.68</v>
      </c>
      <c r="AB89" s="1">
        <v>24.5336</v>
      </c>
      <c r="AC89" s="1">
        <v>0</v>
      </c>
      <c r="AD89" s="1">
        <v>0</v>
      </c>
      <c r="AE89" s="1">
        <v>1220</v>
      </c>
      <c r="AF89" s="1">
        <v>1220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0.1</v>
      </c>
      <c r="BM89">
        <v>170714</v>
      </c>
      <c r="BN89">
        <v>3773.4167</v>
      </c>
      <c r="BO89">
        <v>643.1167</v>
      </c>
      <c r="BP89">
        <v>7.1279</v>
      </c>
      <c r="BQ89">
        <v>7.6</v>
      </c>
      <c r="BR89">
        <v>0.002</v>
      </c>
      <c r="BS89">
        <v>0.022</v>
      </c>
      <c r="BT89">
        <v>5.0583</v>
      </c>
      <c r="BU89">
        <v>82.3333</v>
      </c>
      <c r="BV89">
        <v>228.9667</v>
      </c>
      <c r="BW89">
        <v>32.1167</v>
      </c>
      <c r="BX89">
        <v>32.2912</v>
      </c>
      <c r="BY89">
        <v>-77.0508</v>
      </c>
      <c r="BZ89">
        <v>130.6167</v>
      </c>
      <c r="CA89">
        <v>132.2417</v>
      </c>
      <c r="CB89">
        <f t="shared" si="10"/>
        <v>0.7994725204605544</v>
      </c>
      <c r="CC89">
        <v>0.9333</v>
      </c>
      <c r="CD89">
        <f t="shared" si="11"/>
        <v>0.1652489568045364</v>
      </c>
      <c r="CE89">
        <f t="shared" si="12"/>
        <v>0.1652489568045364</v>
      </c>
    </row>
    <row r="90" spans="1:83" ht="12.75">
      <c r="A90" s="1">
        <v>19980800</v>
      </c>
      <c r="B90" s="1">
        <v>170727</v>
      </c>
      <c r="C90" s="1">
        <v>2.17944</v>
      </c>
      <c r="D90" s="1">
        <v>0.131947</v>
      </c>
      <c r="E90" s="1">
        <v>0.131947</v>
      </c>
      <c r="F90" s="1">
        <v>750.048</v>
      </c>
      <c r="G90" s="1">
        <v>3.86848E-06</v>
      </c>
      <c r="H90" s="1">
        <v>12</v>
      </c>
      <c r="I90" s="1">
        <v>131.273</v>
      </c>
      <c r="J90" s="1">
        <v>0.131947</v>
      </c>
      <c r="K90" s="1">
        <v>0.131947</v>
      </c>
      <c r="L90" s="1">
        <v>-999</v>
      </c>
      <c r="M90" s="1">
        <v>-999</v>
      </c>
      <c r="N90" s="1">
        <v>0</v>
      </c>
      <c r="O90" s="1">
        <v>3993.65</v>
      </c>
      <c r="P90" s="1">
        <v>-999</v>
      </c>
      <c r="Q90" s="1">
        <v>29.4732</v>
      </c>
      <c r="R90" s="1">
        <v>0</v>
      </c>
      <c r="S90" s="1">
        <v>-999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1292.68</v>
      </c>
      <c r="AB90" s="1">
        <v>23.5033</v>
      </c>
      <c r="AC90" s="1">
        <v>0</v>
      </c>
      <c r="AD90" s="1">
        <v>0</v>
      </c>
      <c r="AE90" s="1">
        <v>1363</v>
      </c>
      <c r="AF90" s="1">
        <v>1363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0.1</v>
      </c>
      <c r="BM90">
        <v>170727</v>
      </c>
      <c r="BN90">
        <v>3767.3333</v>
      </c>
      <c r="BO90">
        <v>643.5417</v>
      </c>
      <c r="BP90">
        <v>7.2516</v>
      </c>
      <c r="BQ90">
        <v>7.7501</v>
      </c>
      <c r="BR90">
        <v>0.0067</v>
      </c>
      <c r="BS90">
        <v>0.0216</v>
      </c>
      <c r="BT90">
        <v>5.0417</v>
      </c>
      <c r="BU90">
        <v>81.3333</v>
      </c>
      <c r="BV90">
        <v>229.0083</v>
      </c>
      <c r="BW90">
        <v>32.0417</v>
      </c>
      <c r="BX90">
        <v>32.3033</v>
      </c>
      <c r="BY90">
        <v>-77.0617</v>
      </c>
      <c r="BZ90">
        <v>133.55</v>
      </c>
      <c r="CA90">
        <v>135.4417</v>
      </c>
      <c r="CB90">
        <f t="shared" si="10"/>
        <v>0.7996479371441452</v>
      </c>
      <c r="CC90">
        <v>-0.9083</v>
      </c>
      <c r="CD90">
        <f t="shared" si="11"/>
        <v>0.16500636576545702</v>
      </c>
      <c r="CE90">
        <f t="shared" si="12"/>
        <v>0.16500636576545702</v>
      </c>
    </row>
    <row r="91" spans="1:83" ht="12.75">
      <c r="A91" s="1">
        <v>19980800</v>
      </c>
      <c r="B91" s="1">
        <v>170739</v>
      </c>
      <c r="C91" s="1">
        <v>3.27795</v>
      </c>
      <c r="D91" s="1">
        <v>0.202037</v>
      </c>
      <c r="E91" s="1">
        <v>0.202037</v>
      </c>
      <c r="F91" s="1">
        <v>914.993</v>
      </c>
      <c r="G91" s="1">
        <v>4.81851E-06</v>
      </c>
      <c r="H91" s="1">
        <v>12</v>
      </c>
      <c r="I91" s="1">
        <v>129.091</v>
      </c>
      <c r="J91" s="1">
        <v>0.202037</v>
      </c>
      <c r="K91" s="1">
        <v>0.202037</v>
      </c>
      <c r="L91" s="1">
        <v>-999</v>
      </c>
      <c r="M91" s="1">
        <v>-999</v>
      </c>
      <c r="N91" s="1">
        <v>0</v>
      </c>
      <c r="O91" s="1">
        <v>3989.66</v>
      </c>
      <c r="P91" s="1">
        <v>-999</v>
      </c>
      <c r="Q91" s="1">
        <v>43.5862</v>
      </c>
      <c r="R91" s="1">
        <v>0</v>
      </c>
      <c r="S91" s="1">
        <v>-999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1957.56</v>
      </c>
      <c r="AB91" s="1">
        <v>32.0911</v>
      </c>
      <c r="AC91" s="1">
        <v>0</v>
      </c>
      <c r="AD91" s="1">
        <v>0</v>
      </c>
      <c r="AE91" s="1">
        <v>1714</v>
      </c>
      <c r="AF91" s="1">
        <v>1714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0.1</v>
      </c>
      <c r="BM91">
        <v>170739</v>
      </c>
      <c r="BN91">
        <v>3764.4167</v>
      </c>
      <c r="BO91">
        <v>643.6083</v>
      </c>
      <c r="BP91">
        <v>6.8352</v>
      </c>
      <c r="BQ91">
        <v>7.3698</v>
      </c>
      <c r="BR91">
        <v>0.0044</v>
      </c>
      <c r="BS91">
        <v>0.0218</v>
      </c>
      <c r="BT91">
        <v>5.5917</v>
      </c>
      <c r="BU91">
        <v>86.75</v>
      </c>
      <c r="BV91">
        <v>230.275</v>
      </c>
      <c r="BW91">
        <v>32.6083</v>
      </c>
      <c r="BX91">
        <v>32.3149</v>
      </c>
      <c r="BY91">
        <v>-77.0717</v>
      </c>
      <c r="BZ91">
        <v>131.5917</v>
      </c>
      <c r="CA91">
        <v>134.05</v>
      </c>
      <c r="CB91">
        <f t="shared" si="10"/>
        <v>0.8009200267226084</v>
      </c>
      <c r="CC91">
        <v>-0.575</v>
      </c>
      <c r="CD91">
        <f t="shared" si="11"/>
        <v>0.25225614700476673</v>
      </c>
      <c r="CE91">
        <f t="shared" si="12"/>
        <v>0.25225614700476673</v>
      </c>
    </row>
    <row r="92" spans="1:83" ht="12.75">
      <c r="A92" s="1">
        <v>19980800</v>
      </c>
      <c r="B92" s="1">
        <v>170751</v>
      </c>
      <c r="C92" s="1">
        <v>3.21542</v>
      </c>
      <c r="D92" s="1">
        <v>0.19776</v>
      </c>
      <c r="E92" s="1">
        <v>0.19776</v>
      </c>
      <c r="F92" s="1">
        <v>1043.19</v>
      </c>
      <c r="G92" s="1">
        <v>5.58532E-06</v>
      </c>
      <c r="H92" s="1">
        <v>12</v>
      </c>
      <c r="I92" s="1">
        <v>124.538</v>
      </c>
      <c r="J92" s="1">
        <v>0.19776</v>
      </c>
      <c r="K92" s="1">
        <v>0.19776</v>
      </c>
      <c r="L92" s="1">
        <v>-999</v>
      </c>
      <c r="M92" s="1">
        <v>-999</v>
      </c>
      <c r="N92" s="1">
        <v>0</v>
      </c>
      <c r="O92" s="1">
        <v>3878.85</v>
      </c>
      <c r="P92" s="1">
        <v>-999</v>
      </c>
      <c r="Q92" s="1">
        <v>43.2401</v>
      </c>
      <c r="R92" s="1">
        <v>0</v>
      </c>
      <c r="S92" s="1">
        <v>-999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1883.44</v>
      </c>
      <c r="AB92" s="1">
        <v>27.2962</v>
      </c>
      <c r="AC92" s="1">
        <v>0</v>
      </c>
      <c r="AD92" s="1">
        <v>0</v>
      </c>
      <c r="AE92" s="1">
        <v>1778</v>
      </c>
      <c r="AF92" s="1">
        <v>1778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0.1</v>
      </c>
      <c r="BM92">
        <v>170751</v>
      </c>
      <c r="BN92">
        <v>3763.5</v>
      </c>
      <c r="BO92">
        <v>643.5417</v>
      </c>
      <c r="BP92">
        <v>6.6142</v>
      </c>
      <c r="BQ92">
        <v>7.0899</v>
      </c>
      <c r="BR92">
        <v>0.0049</v>
      </c>
      <c r="BS92">
        <v>0.0223</v>
      </c>
      <c r="BT92">
        <v>5.6333</v>
      </c>
      <c r="BU92">
        <v>88.9167</v>
      </c>
      <c r="BV92">
        <v>231.1333</v>
      </c>
      <c r="BW92">
        <v>32.9833</v>
      </c>
      <c r="BX92">
        <v>32.3261</v>
      </c>
      <c r="BY92">
        <v>-77.0817</v>
      </c>
      <c r="BZ92">
        <v>127.1583</v>
      </c>
      <c r="CA92">
        <v>130.3417</v>
      </c>
      <c r="CB92">
        <f t="shared" si="10"/>
        <v>0.8014697477154406</v>
      </c>
      <c r="CC92">
        <v>-1.0333</v>
      </c>
      <c r="CD92">
        <f t="shared" si="11"/>
        <v>0.2467466807870259</v>
      </c>
      <c r="CE92">
        <f t="shared" si="12"/>
        <v>0.2467466807870259</v>
      </c>
    </row>
    <row r="93" spans="1:83" ht="12.75">
      <c r="A93" s="1">
        <v>19980800</v>
      </c>
      <c r="B93" s="1">
        <v>170804</v>
      </c>
      <c r="C93" s="1">
        <v>2.34347</v>
      </c>
      <c r="D93" s="1">
        <v>0.148972</v>
      </c>
      <c r="E93" s="1">
        <v>0.148972</v>
      </c>
      <c r="F93" s="1">
        <v>671.098</v>
      </c>
      <c r="G93" s="1">
        <v>3.60186E-06</v>
      </c>
      <c r="H93" s="1">
        <v>12</v>
      </c>
      <c r="I93" s="1">
        <v>124.918</v>
      </c>
      <c r="J93" s="1">
        <v>0.148972</v>
      </c>
      <c r="K93" s="1">
        <v>0.148972</v>
      </c>
      <c r="L93" s="1">
        <v>-999</v>
      </c>
      <c r="M93" s="1">
        <v>-999</v>
      </c>
      <c r="N93" s="1">
        <v>0</v>
      </c>
      <c r="O93" s="1">
        <v>3788.91</v>
      </c>
      <c r="P93" s="1">
        <v>-999</v>
      </c>
      <c r="Q93" s="1">
        <v>32.1047</v>
      </c>
      <c r="R93" s="1">
        <v>0</v>
      </c>
      <c r="S93" s="1">
        <v>-999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1455.32</v>
      </c>
      <c r="AB93" s="1">
        <v>23.4729</v>
      </c>
      <c r="AC93" s="1">
        <v>0</v>
      </c>
      <c r="AD93" s="1">
        <v>0</v>
      </c>
      <c r="AE93" s="1">
        <v>1550</v>
      </c>
      <c r="AF93" s="1">
        <v>1550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0.1</v>
      </c>
      <c r="BM93">
        <v>170804</v>
      </c>
      <c r="BN93">
        <v>3761.3333</v>
      </c>
      <c r="BO93">
        <v>643.5333</v>
      </c>
      <c r="BP93">
        <v>6.6829</v>
      </c>
      <c r="BQ93">
        <v>7.166</v>
      </c>
      <c r="BR93">
        <v>0.0069</v>
      </c>
      <c r="BS93">
        <v>0.0227</v>
      </c>
      <c r="BT93">
        <v>4.8333</v>
      </c>
      <c r="BU93">
        <v>83.5833</v>
      </c>
      <c r="BV93">
        <v>231.2</v>
      </c>
      <c r="BW93">
        <v>33.325</v>
      </c>
      <c r="BX93">
        <v>32.3378</v>
      </c>
      <c r="BY93">
        <v>-77.0922</v>
      </c>
      <c r="BZ93">
        <v>125.8583</v>
      </c>
      <c r="CA93">
        <v>129.1167</v>
      </c>
      <c r="CB93">
        <f t="shared" si="10"/>
        <v>0.8012625321636564</v>
      </c>
      <c r="CC93">
        <v>-0.775</v>
      </c>
      <c r="CD93">
        <f t="shared" si="11"/>
        <v>0.18592158502373693</v>
      </c>
      <c r="CE93">
        <f t="shared" si="12"/>
        <v>0.18592158502373693</v>
      </c>
    </row>
    <row r="94" spans="1:83" ht="12.75">
      <c r="A94" s="1">
        <v>19980800</v>
      </c>
      <c r="B94" s="1">
        <v>170816</v>
      </c>
      <c r="C94" s="1">
        <v>2.73259</v>
      </c>
      <c r="D94" s="1">
        <v>0.164965</v>
      </c>
      <c r="E94" s="1">
        <v>0.164965</v>
      </c>
      <c r="F94" s="1">
        <v>785.534</v>
      </c>
      <c r="G94" s="1">
        <v>4.0466E-06</v>
      </c>
      <c r="H94" s="1">
        <v>12</v>
      </c>
      <c r="I94" s="1">
        <v>128.427</v>
      </c>
      <c r="J94" s="1">
        <v>0.164965</v>
      </c>
      <c r="K94" s="1">
        <v>0.164965</v>
      </c>
      <c r="L94" s="1">
        <v>-999</v>
      </c>
      <c r="M94" s="1">
        <v>-999</v>
      </c>
      <c r="N94" s="1">
        <v>0</v>
      </c>
      <c r="O94" s="1">
        <v>3906.82</v>
      </c>
      <c r="P94" s="1">
        <v>-999</v>
      </c>
      <c r="Q94" s="1">
        <v>36.6697</v>
      </c>
      <c r="R94" s="1">
        <v>0</v>
      </c>
      <c r="S94" s="1">
        <v>-999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1527.24</v>
      </c>
      <c r="AB94" s="1">
        <v>35.5172</v>
      </c>
      <c r="AC94" s="1">
        <v>0</v>
      </c>
      <c r="AD94" s="1">
        <v>0</v>
      </c>
      <c r="AE94" s="1">
        <v>1304</v>
      </c>
      <c r="AF94" s="1">
        <v>1304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0.1</v>
      </c>
      <c r="BM94">
        <v>170816</v>
      </c>
      <c r="BN94">
        <v>3762.5</v>
      </c>
      <c r="BO94">
        <v>643.2916</v>
      </c>
      <c r="BP94">
        <v>6.6389</v>
      </c>
      <c r="BQ94">
        <v>7.1244</v>
      </c>
      <c r="BR94">
        <v>0.0024</v>
      </c>
      <c r="BS94">
        <v>0.0226</v>
      </c>
      <c r="BT94">
        <v>4.8583</v>
      </c>
      <c r="BU94">
        <v>84.1667</v>
      </c>
      <c r="BV94">
        <v>232.2083</v>
      </c>
      <c r="BW94">
        <v>36.6917</v>
      </c>
      <c r="BX94">
        <v>32.3486</v>
      </c>
      <c r="BY94">
        <v>-77.1017</v>
      </c>
      <c r="BZ94">
        <v>127.5</v>
      </c>
      <c r="CA94">
        <v>131.825</v>
      </c>
      <c r="CB94">
        <f t="shared" si="10"/>
        <v>0.8010875476427761</v>
      </c>
      <c r="CC94">
        <v>-0.7333</v>
      </c>
      <c r="CD94">
        <f t="shared" si="11"/>
        <v>0.20592630666325348</v>
      </c>
      <c r="CE94">
        <f t="shared" si="12"/>
        <v>0.20592630666325348</v>
      </c>
    </row>
    <row r="95" spans="1:83" ht="12.75">
      <c r="A95" s="1">
        <v>19980800</v>
      </c>
      <c r="B95" s="1">
        <v>170828</v>
      </c>
      <c r="C95" s="1">
        <v>2.68511</v>
      </c>
      <c r="D95" s="1">
        <v>0.138338</v>
      </c>
      <c r="E95" s="1">
        <v>0.138338</v>
      </c>
      <c r="F95" s="1">
        <v>1208.07</v>
      </c>
      <c r="G95" s="1">
        <v>5.77746E-06</v>
      </c>
      <c r="H95" s="1">
        <v>12</v>
      </c>
      <c r="I95" s="1">
        <v>130.229</v>
      </c>
      <c r="J95" s="1">
        <v>0.138338</v>
      </c>
      <c r="K95" s="1">
        <v>0.138338</v>
      </c>
      <c r="L95" s="1">
        <v>-999</v>
      </c>
      <c r="M95" s="1">
        <v>-999</v>
      </c>
      <c r="N95" s="1">
        <v>0</v>
      </c>
      <c r="O95" s="1">
        <v>3865.16</v>
      </c>
      <c r="P95" s="1">
        <v>-999</v>
      </c>
      <c r="Q95" s="1">
        <v>33.7187</v>
      </c>
      <c r="R95" s="1">
        <v>0</v>
      </c>
      <c r="S95" s="1">
        <v>-999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1023.2</v>
      </c>
      <c r="AB95" s="1">
        <v>34.1067</v>
      </c>
      <c r="AC95" s="1">
        <v>0</v>
      </c>
      <c r="AD95" s="1">
        <v>0</v>
      </c>
      <c r="AE95" s="1">
        <v>627</v>
      </c>
      <c r="AF95" s="1">
        <v>627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0.1</v>
      </c>
      <c r="BM95">
        <v>170828</v>
      </c>
      <c r="BN95">
        <v>3760.1667</v>
      </c>
      <c r="BO95">
        <v>643.2833</v>
      </c>
      <c r="BP95">
        <v>6.7096</v>
      </c>
      <c r="BQ95">
        <v>7.239</v>
      </c>
      <c r="BR95">
        <v>0.0072</v>
      </c>
      <c r="BS95">
        <v>0.0223</v>
      </c>
      <c r="BT95">
        <v>4.4333</v>
      </c>
      <c r="BU95">
        <v>80.5833</v>
      </c>
      <c r="BV95">
        <v>230.8667</v>
      </c>
      <c r="BW95">
        <v>37.525</v>
      </c>
      <c r="BX95">
        <v>32.36</v>
      </c>
      <c r="BY95">
        <v>-77.1114</v>
      </c>
      <c r="BZ95">
        <v>129.625</v>
      </c>
      <c r="CA95">
        <v>132.8583</v>
      </c>
      <c r="CB95">
        <f t="shared" si="10"/>
        <v>0.8008748454568971</v>
      </c>
      <c r="CC95">
        <v>-0.7083</v>
      </c>
      <c r="CD95">
        <f t="shared" si="11"/>
        <v>0.17273360598693607</v>
      </c>
      <c r="CE95">
        <f t="shared" si="12"/>
        <v>0.17273360598693607</v>
      </c>
    </row>
    <row r="96" spans="1:83" ht="12.75">
      <c r="A96" s="1">
        <v>19980800</v>
      </c>
      <c r="B96" s="1">
        <v>170840</v>
      </c>
      <c r="C96" s="1">
        <v>1.57638</v>
      </c>
      <c r="D96" s="1">
        <v>0.0872735</v>
      </c>
      <c r="E96" s="1">
        <v>0.0872735</v>
      </c>
      <c r="F96" s="1">
        <v>694.332</v>
      </c>
      <c r="G96" s="1">
        <v>3.45698E-06</v>
      </c>
      <c r="H96" s="1">
        <v>12</v>
      </c>
      <c r="I96" s="1">
        <v>131.083</v>
      </c>
      <c r="J96" s="1">
        <v>0.0872735</v>
      </c>
      <c r="K96" s="1">
        <v>0.0872735</v>
      </c>
      <c r="L96" s="1">
        <v>-999</v>
      </c>
      <c r="M96" s="1">
        <v>-999</v>
      </c>
      <c r="N96" s="1">
        <v>0</v>
      </c>
      <c r="O96" s="1">
        <v>3926.89</v>
      </c>
      <c r="P96" s="1">
        <v>-999</v>
      </c>
      <c r="Q96" s="1">
        <v>18.823</v>
      </c>
      <c r="R96" s="1">
        <v>0</v>
      </c>
      <c r="S96" s="1">
        <v>-999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760</v>
      </c>
      <c r="AB96" s="1">
        <v>18.0952</v>
      </c>
      <c r="AC96" s="1">
        <v>0</v>
      </c>
      <c r="AD96" s="1">
        <v>0</v>
      </c>
      <c r="AE96" s="1">
        <v>774</v>
      </c>
      <c r="AF96" s="1">
        <v>774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0.1</v>
      </c>
      <c r="BM96">
        <v>170840</v>
      </c>
      <c r="BN96">
        <v>3759</v>
      </c>
      <c r="BO96">
        <v>643.2667</v>
      </c>
      <c r="BP96">
        <v>6.7805</v>
      </c>
      <c r="BQ96">
        <v>7.3068</v>
      </c>
      <c r="BR96">
        <v>0.0063</v>
      </c>
      <c r="BS96">
        <v>0.0217</v>
      </c>
      <c r="BT96">
        <v>3.8417</v>
      </c>
      <c r="BU96">
        <v>77.0833</v>
      </c>
      <c r="BV96">
        <v>231.5083</v>
      </c>
      <c r="BW96">
        <v>37.2333</v>
      </c>
      <c r="BX96">
        <v>32.3714</v>
      </c>
      <c r="BY96">
        <v>-77.1208</v>
      </c>
      <c r="BZ96">
        <v>131.3167</v>
      </c>
      <c r="CA96">
        <v>134.775</v>
      </c>
      <c r="CB96">
        <f t="shared" si="10"/>
        <v>0.8006513479684366</v>
      </c>
      <c r="CC96">
        <v>-0.55</v>
      </c>
      <c r="CD96">
        <f t="shared" si="11"/>
        <v>0.10900312629391902</v>
      </c>
      <c r="CE96">
        <f t="shared" si="12"/>
        <v>0.10900312629391902</v>
      </c>
    </row>
    <row r="97" spans="1:83" ht="12.75">
      <c r="A97" s="1">
        <v>19980800</v>
      </c>
      <c r="B97" s="1">
        <v>170853</v>
      </c>
      <c r="C97" s="1">
        <v>1.27131</v>
      </c>
      <c r="D97" s="1">
        <v>0.0790803</v>
      </c>
      <c r="E97" s="1">
        <v>0.0790803</v>
      </c>
      <c r="F97" s="1">
        <v>414.859</v>
      </c>
      <c r="G97" s="1">
        <v>2.1754E-06</v>
      </c>
      <c r="H97" s="1">
        <v>12</v>
      </c>
      <c r="I97" s="1">
        <v>128.048</v>
      </c>
      <c r="J97" s="1">
        <v>0.0790803</v>
      </c>
      <c r="K97" s="1">
        <v>0.0790803</v>
      </c>
      <c r="L97" s="1">
        <v>-999</v>
      </c>
      <c r="M97" s="1">
        <v>-999</v>
      </c>
      <c r="N97" s="1">
        <v>0</v>
      </c>
      <c r="O97" s="1">
        <v>4010.5</v>
      </c>
      <c r="P97" s="1">
        <v>-999</v>
      </c>
      <c r="Q97" s="1">
        <v>16.9312</v>
      </c>
      <c r="R97" s="1">
        <v>0</v>
      </c>
      <c r="S97" s="1">
        <v>-999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811.36</v>
      </c>
      <c r="AB97" s="1">
        <v>14.2344</v>
      </c>
      <c r="AC97" s="1">
        <v>0</v>
      </c>
      <c r="AD97" s="1">
        <v>0</v>
      </c>
      <c r="AE97" s="1">
        <v>919</v>
      </c>
      <c r="AF97" s="1">
        <v>919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0.1</v>
      </c>
      <c r="BM97">
        <v>170853</v>
      </c>
      <c r="BN97">
        <v>3754.5</v>
      </c>
      <c r="BO97">
        <v>643.3416</v>
      </c>
      <c r="BP97">
        <v>5.9263</v>
      </c>
      <c r="BQ97">
        <v>6.4161</v>
      </c>
      <c r="BR97">
        <v>0.0022</v>
      </c>
      <c r="BS97">
        <v>0.0224</v>
      </c>
      <c r="BT97">
        <v>5.6</v>
      </c>
      <c r="BU97">
        <v>92.8333</v>
      </c>
      <c r="BV97">
        <v>227.4083</v>
      </c>
      <c r="BW97">
        <v>36.825</v>
      </c>
      <c r="BX97">
        <v>32.3839</v>
      </c>
      <c r="BY97">
        <v>-77.1317</v>
      </c>
      <c r="BZ97">
        <v>133.0583</v>
      </c>
      <c r="CA97">
        <v>133.8917</v>
      </c>
      <c r="CB97">
        <f t="shared" si="10"/>
        <v>0.8031954138807019</v>
      </c>
      <c r="CC97">
        <v>-0.2417</v>
      </c>
      <c r="CD97">
        <f t="shared" si="11"/>
        <v>0.09845711097616619</v>
      </c>
      <c r="CE97">
        <f t="shared" si="12"/>
        <v>0.09845711097616619</v>
      </c>
    </row>
    <row r="98" spans="1:6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8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CF99" t="s">
        <v>40</v>
      </c>
      <c r="CG99" t="s">
        <v>41</v>
      </c>
      <c r="CH99" t="s">
        <v>43</v>
      </c>
      <c r="CI99" t="s">
        <v>42</v>
      </c>
    </row>
    <row r="100" spans="1:87" ht="12.75">
      <c r="A100" s="1">
        <v>19980800</v>
      </c>
      <c r="B100" s="1">
        <v>171523</v>
      </c>
      <c r="C100" s="1">
        <v>8.01832</v>
      </c>
      <c r="D100" s="1">
        <v>0.371065</v>
      </c>
      <c r="E100" s="1">
        <v>0.371065</v>
      </c>
      <c r="F100" s="1">
        <v>5075.65</v>
      </c>
      <c r="G100" s="1">
        <v>2.50706E-05</v>
      </c>
      <c r="H100" s="1">
        <v>12</v>
      </c>
      <c r="I100" s="1">
        <v>127.668</v>
      </c>
      <c r="J100" s="1">
        <v>0.371065</v>
      </c>
      <c r="K100" s="1">
        <v>0.371065</v>
      </c>
      <c r="L100" s="1">
        <v>-999</v>
      </c>
      <c r="M100" s="1">
        <v>-999</v>
      </c>
      <c r="N100" s="1">
        <v>0</v>
      </c>
      <c r="O100" s="1">
        <v>3627.58</v>
      </c>
      <c r="P100" s="1">
        <v>-999</v>
      </c>
      <c r="Q100" s="1">
        <v>97.5191</v>
      </c>
      <c r="R100" s="1">
        <v>0</v>
      </c>
      <c r="S100" s="1">
        <v>-999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2230.04</v>
      </c>
      <c r="AB100" s="1">
        <v>92.9183</v>
      </c>
      <c r="AC100" s="1">
        <v>0</v>
      </c>
      <c r="AD100" s="1">
        <v>0</v>
      </c>
      <c r="AE100" s="1">
        <v>1309</v>
      </c>
      <c r="AF100" s="1">
        <v>1309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0.1</v>
      </c>
      <c r="BM100">
        <v>171523</v>
      </c>
      <c r="BN100">
        <v>3665.8333</v>
      </c>
      <c r="BO100">
        <v>643.3832</v>
      </c>
      <c r="BP100">
        <v>6.0375</v>
      </c>
      <c r="BQ100">
        <v>6.8896</v>
      </c>
      <c r="BR100">
        <v>0.0028</v>
      </c>
      <c r="BS100">
        <v>0.0222</v>
      </c>
      <c r="BT100">
        <v>6.0333</v>
      </c>
      <c r="BU100">
        <v>92.8333</v>
      </c>
      <c r="BV100">
        <v>221.7417</v>
      </c>
      <c r="BW100">
        <v>47.5417</v>
      </c>
      <c r="BX100">
        <v>32.7621</v>
      </c>
      <c r="BY100">
        <v>-77.4525</v>
      </c>
      <c r="BZ100">
        <v>131.8417</v>
      </c>
      <c r="CA100">
        <v>131.8583</v>
      </c>
      <c r="CB100">
        <f>(BO100*100)/(287*(BP100+273.16))</f>
        <v>0.8029274295452249</v>
      </c>
      <c r="CC100">
        <v>-1.2667</v>
      </c>
      <c r="CD100">
        <f t="shared" si="11"/>
        <v>0.46214014660100705</v>
      </c>
      <c r="CE100">
        <f t="shared" si="12"/>
        <v>0.46214014660100705</v>
      </c>
      <c r="CF100">
        <v>-1.4</v>
      </c>
      <c r="CG100">
        <f>AVERAGE(CD100)</f>
        <v>0.46214014660100705</v>
      </c>
      <c r="CH100">
        <v>-2.2</v>
      </c>
      <c r="CI100">
        <v>0</v>
      </c>
    </row>
    <row r="101" spans="1:87" ht="12.75">
      <c r="A101" s="1">
        <v>19980800</v>
      </c>
      <c r="B101" s="1">
        <v>171511</v>
      </c>
      <c r="C101" s="1">
        <v>6.31085</v>
      </c>
      <c r="D101" s="1">
        <v>0.310191</v>
      </c>
      <c r="E101" s="1">
        <v>0.310191</v>
      </c>
      <c r="F101" s="1">
        <v>3298.41</v>
      </c>
      <c r="G101" s="1">
        <v>1.5996E-05</v>
      </c>
      <c r="H101" s="1">
        <v>12</v>
      </c>
      <c r="I101" s="1">
        <v>126.72</v>
      </c>
      <c r="J101" s="1">
        <v>0.310191</v>
      </c>
      <c r="K101" s="1">
        <v>0.310191</v>
      </c>
      <c r="L101" s="1">
        <v>-999</v>
      </c>
      <c r="M101" s="1">
        <v>-999</v>
      </c>
      <c r="N101" s="1">
        <v>0</v>
      </c>
      <c r="O101" s="1">
        <v>3576.68</v>
      </c>
      <c r="P101" s="1">
        <v>-999</v>
      </c>
      <c r="Q101" s="1">
        <v>78.943</v>
      </c>
      <c r="R101" s="1">
        <v>0</v>
      </c>
      <c r="S101" s="1">
        <v>-999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1985.64</v>
      </c>
      <c r="AB101" s="1">
        <v>68.4703</v>
      </c>
      <c r="AC101" s="1">
        <v>0</v>
      </c>
      <c r="AD101" s="1">
        <v>0</v>
      </c>
      <c r="AE101" s="1">
        <v>1127</v>
      </c>
      <c r="AF101" s="1">
        <v>1127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0.1</v>
      </c>
      <c r="BM101">
        <v>171511</v>
      </c>
      <c r="BN101">
        <v>3668.4167</v>
      </c>
      <c r="BO101">
        <v>643.5583</v>
      </c>
      <c r="BP101">
        <v>6.7274</v>
      </c>
      <c r="BQ101">
        <v>7.3887</v>
      </c>
      <c r="BR101">
        <v>0.0046</v>
      </c>
      <c r="BS101">
        <v>0.0224</v>
      </c>
      <c r="BT101">
        <v>5.2333</v>
      </c>
      <c r="BU101">
        <v>84.6667</v>
      </c>
      <c r="BV101">
        <v>222.1333</v>
      </c>
      <c r="BW101">
        <v>47.475</v>
      </c>
      <c r="BX101">
        <v>32.7511</v>
      </c>
      <c r="BY101">
        <v>-77.4425</v>
      </c>
      <c r="BZ101">
        <v>130.35</v>
      </c>
      <c r="CA101">
        <v>131.1083</v>
      </c>
      <c r="CB101">
        <f t="shared" si="10"/>
        <v>0.8011662599438726</v>
      </c>
      <c r="CC101">
        <v>-1.15</v>
      </c>
      <c r="CD101">
        <f t="shared" si="11"/>
        <v>0.38717431762756843</v>
      </c>
      <c r="CE101">
        <f t="shared" si="12"/>
        <v>0.38717431762756843</v>
      </c>
      <c r="CF101">
        <v>-1.2</v>
      </c>
      <c r="CG101">
        <f>AVERAGE(CD101:CD103)</f>
        <v>0.3498271768288923</v>
      </c>
      <c r="CH101">
        <f>CH100+0.2</f>
        <v>-2</v>
      </c>
      <c r="CI101">
        <v>0</v>
      </c>
    </row>
    <row r="102" spans="1:87" ht="12.75">
      <c r="A102" s="1">
        <v>19980800</v>
      </c>
      <c r="B102" s="1">
        <v>171903</v>
      </c>
      <c r="C102" s="1">
        <v>3.04586</v>
      </c>
      <c r="D102" s="1">
        <v>0.159196</v>
      </c>
      <c r="E102" s="1">
        <v>0.159196</v>
      </c>
      <c r="F102" s="1">
        <v>1381.41</v>
      </c>
      <c r="G102" s="1">
        <v>6.62903E-06</v>
      </c>
      <c r="H102" s="1">
        <v>12</v>
      </c>
      <c r="I102" s="1">
        <v>132.221</v>
      </c>
      <c r="J102" s="1">
        <v>0.159196</v>
      </c>
      <c r="K102" s="1">
        <v>0.159196</v>
      </c>
      <c r="L102" s="1">
        <v>-999</v>
      </c>
      <c r="M102" s="1">
        <v>-999</v>
      </c>
      <c r="N102" s="1">
        <v>0</v>
      </c>
      <c r="O102" s="1">
        <v>3924.45</v>
      </c>
      <c r="P102" s="1">
        <v>-999</v>
      </c>
      <c r="Q102" s="1">
        <v>33.446</v>
      </c>
      <c r="R102" s="1">
        <v>0</v>
      </c>
      <c r="S102" s="1">
        <v>-999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1245.36</v>
      </c>
      <c r="AB102" s="1">
        <v>27.073</v>
      </c>
      <c r="AC102" s="1">
        <v>0</v>
      </c>
      <c r="AD102" s="1">
        <v>0</v>
      </c>
      <c r="AE102" s="1">
        <v>951</v>
      </c>
      <c r="AF102" s="1">
        <v>951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0.1</v>
      </c>
      <c r="BM102">
        <v>171903</v>
      </c>
      <c r="BN102">
        <v>3596.9167</v>
      </c>
      <c r="BO102">
        <v>643.2833</v>
      </c>
      <c r="BP102">
        <v>11.2142</v>
      </c>
      <c r="BQ102">
        <v>11.9562</v>
      </c>
      <c r="BR102">
        <v>0.0086</v>
      </c>
      <c r="BS102">
        <v>0.0227</v>
      </c>
      <c r="BT102">
        <v>8.8083</v>
      </c>
      <c r="BU102">
        <v>79.4167</v>
      </c>
      <c r="BV102">
        <v>234.3333</v>
      </c>
      <c r="BW102">
        <v>26.85</v>
      </c>
      <c r="BX102">
        <v>32.9654</v>
      </c>
      <c r="BY102">
        <v>-77.6389</v>
      </c>
      <c r="BZ102">
        <v>133.7833</v>
      </c>
      <c r="CA102">
        <v>137.0917</v>
      </c>
      <c r="CB102">
        <f t="shared" si="10"/>
        <v>0.7881886705899607</v>
      </c>
      <c r="CC102">
        <v>-1.15</v>
      </c>
      <c r="CD102">
        <f t="shared" si="11"/>
        <v>0.20197702141651122</v>
      </c>
      <c r="CE102">
        <f t="shared" si="12"/>
        <v>0.20197702141651122</v>
      </c>
      <c r="CF102">
        <v>-1</v>
      </c>
      <c r="CG102">
        <f>AVERAGE(CD104:CD105)</f>
        <v>0.17984989083591785</v>
      </c>
      <c r="CH102">
        <f aca="true" t="shared" si="13" ref="CH102:CH141">CH101+0.2</f>
        <v>-1.8</v>
      </c>
      <c r="CI102">
        <v>0</v>
      </c>
    </row>
    <row r="103" spans="1:87" ht="12.75">
      <c r="A103" s="1">
        <v>19980800</v>
      </c>
      <c r="B103" s="1">
        <v>171459</v>
      </c>
      <c r="C103" s="1">
        <v>7.37038</v>
      </c>
      <c r="D103" s="1">
        <v>0.369081</v>
      </c>
      <c r="E103" s="1">
        <v>0.369081</v>
      </c>
      <c r="F103" s="1">
        <v>3404.93</v>
      </c>
      <c r="G103" s="1">
        <v>1.60383E-05</v>
      </c>
      <c r="H103" s="1">
        <v>12</v>
      </c>
      <c r="I103" s="1">
        <v>126.056</v>
      </c>
      <c r="J103" s="1">
        <v>0.369081</v>
      </c>
      <c r="K103" s="1">
        <v>0.369081</v>
      </c>
      <c r="L103" s="1">
        <v>-999</v>
      </c>
      <c r="M103" s="1">
        <v>-999</v>
      </c>
      <c r="N103" s="1">
        <v>0</v>
      </c>
      <c r="O103" s="1">
        <v>3785.68</v>
      </c>
      <c r="P103" s="1">
        <v>-999</v>
      </c>
      <c r="Q103" s="1">
        <v>93.5891</v>
      </c>
      <c r="R103" s="1">
        <v>0</v>
      </c>
      <c r="S103" s="1">
        <v>-999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2533.44</v>
      </c>
      <c r="AB103" s="1">
        <v>70.3733</v>
      </c>
      <c r="AC103" s="1">
        <v>0</v>
      </c>
      <c r="AD103" s="1">
        <v>0</v>
      </c>
      <c r="AE103" s="1">
        <v>1306</v>
      </c>
      <c r="AF103" s="1">
        <v>1306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0.1</v>
      </c>
      <c r="BM103">
        <v>171459</v>
      </c>
      <c r="BN103">
        <v>3674.3333</v>
      </c>
      <c r="BO103">
        <v>643.4166</v>
      </c>
      <c r="BP103">
        <v>6.4535</v>
      </c>
      <c r="BQ103">
        <v>7.1541</v>
      </c>
      <c r="BR103">
        <v>0.0017</v>
      </c>
      <c r="BS103">
        <v>0.0223</v>
      </c>
      <c r="BT103">
        <v>5.1583</v>
      </c>
      <c r="BU103">
        <v>85.75</v>
      </c>
      <c r="BV103">
        <v>223.2</v>
      </c>
      <c r="BW103">
        <v>47.3917</v>
      </c>
      <c r="BX103">
        <v>32.7401</v>
      </c>
      <c r="BY103">
        <v>-77.4317</v>
      </c>
      <c r="BZ103">
        <v>129.475</v>
      </c>
      <c r="CA103">
        <v>130.6083</v>
      </c>
      <c r="CB103">
        <f t="shared" si="10"/>
        <v>0.801774480277651</v>
      </c>
      <c r="CC103">
        <v>-1.1</v>
      </c>
      <c r="CD103">
        <f t="shared" si="11"/>
        <v>0.46033019144259724</v>
      </c>
      <c r="CE103">
        <f t="shared" si="12"/>
        <v>0.46033019144259724</v>
      </c>
      <c r="CF103">
        <v>-0.8</v>
      </c>
      <c r="CG103">
        <f>AVERAGE(CD106)</f>
        <v>0.28964632272667756</v>
      </c>
      <c r="CH103">
        <f t="shared" si="13"/>
        <v>-1.6</v>
      </c>
      <c r="CI103">
        <v>0</v>
      </c>
    </row>
    <row r="104" spans="1:87" ht="12.75">
      <c r="A104" s="1">
        <v>19980800</v>
      </c>
      <c r="B104" s="1">
        <v>171422</v>
      </c>
      <c r="C104" s="1">
        <v>3.44547</v>
      </c>
      <c r="D104" s="1">
        <v>0.209072</v>
      </c>
      <c r="E104" s="1">
        <v>0.209072</v>
      </c>
      <c r="F104" s="1">
        <v>1074.25</v>
      </c>
      <c r="G104" s="1">
        <v>5.74253E-06</v>
      </c>
      <c r="H104" s="1">
        <v>12</v>
      </c>
      <c r="I104" s="1">
        <v>128.806</v>
      </c>
      <c r="J104" s="1">
        <v>0.209072</v>
      </c>
      <c r="K104" s="1">
        <v>0.209072</v>
      </c>
      <c r="L104" s="1">
        <v>-999</v>
      </c>
      <c r="M104" s="1">
        <v>-999</v>
      </c>
      <c r="N104" s="1">
        <v>0</v>
      </c>
      <c r="O104" s="1">
        <v>3907.68</v>
      </c>
      <c r="P104" s="1">
        <v>-999</v>
      </c>
      <c r="Q104" s="1">
        <v>45.7388</v>
      </c>
      <c r="R104" s="1">
        <v>0</v>
      </c>
      <c r="S104" s="1">
        <v>-999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1967.8</v>
      </c>
      <c r="AB104" s="1">
        <v>30.2738</v>
      </c>
      <c r="AC104" s="1">
        <v>0</v>
      </c>
      <c r="AD104" s="1">
        <v>0</v>
      </c>
      <c r="AE104" s="1">
        <v>1798</v>
      </c>
      <c r="AF104" s="1">
        <v>1798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0.1</v>
      </c>
      <c r="BM104">
        <v>171422</v>
      </c>
      <c r="BN104">
        <v>3683.5833</v>
      </c>
      <c r="BO104">
        <v>643.625</v>
      </c>
      <c r="BP104">
        <v>6.7297</v>
      </c>
      <c r="BQ104">
        <v>7.2968</v>
      </c>
      <c r="BR104">
        <v>0.008</v>
      </c>
      <c r="BS104">
        <v>0.0217</v>
      </c>
      <c r="BT104">
        <v>6.5083</v>
      </c>
      <c r="BU104">
        <v>92.9167</v>
      </c>
      <c r="BV104">
        <v>224.8583</v>
      </c>
      <c r="BW104">
        <v>47.7333</v>
      </c>
      <c r="BX104">
        <v>32.705</v>
      </c>
      <c r="BY104">
        <v>-77.4017</v>
      </c>
      <c r="BZ104">
        <v>133.375</v>
      </c>
      <c r="CA104">
        <v>134.2333</v>
      </c>
      <c r="CB104">
        <f t="shared" si="10"/>
        <v>0.8012427105446649</v>
      </c>
      <c r="CC104">
        <v>-0.9083</v>
      </c>
      <c r="CD104">
        <f t="shared" si="11"/>
        <v>0.26093466717204583</v>
      </c>
      <c r="CE104">
        <f t="shared" si="12"/>
        <v>0.26093466717204583</v>
      </c>
      <c r="CF104">
        <v>-0.6</v>
      </c>
      <c r="CG104">
        <f>AVERAGE(CD107:CD110)</f>
        <v>0.20027833559017874</v>
      </c>
      <c r="CH104">
        <f t="shared" si="13"/>
        <v>-1.4000000000000001</v>
      </c>
      <c r="CI104">
        <v>1</v>
      </c>
    </row>
    <row r="105" spans="1:87" ht="12.75">
      <c r="A105" s="1">
        <v>19980800</v>
      </c>
      <c r="B105" s="1">
        <v>171802</v>
      </c>
      <c r="C105" s="1">
        <v>1.12176</v>
      </c>
      <c r="D105" s="1">
        <v>0.0782391</v>
      </c>
      <c r="E105" s="1">
        <v>0.0800843</v>
      </c>
      <c r="F105" s="1">
        <v>218.514</v>
      </c>
      <c r="G105" s="1">
        <v>1.33336E-06</v>
      </c>
      <c r="H105" s="1">
        <v>12</v>
      </c>
      <c r="I105" s="1">
        <v>130.229</v>
      </c>
      <c r="J105" s="1">
        <v>0.0782391</v>
      </c>
      <c r="K105" s="1">
        <v>0.0800843</v>
      </c>
      <c r="L105" s="1">
        <v>-999</v>
      </c>
      <c r="M105" s="1">
        <v>-999</v>
      </c>
      <c r="N105" s="1">
        <v>0</v>
      </c>
      <c r="O105" s="1">
        <v>3922.86</v>
      </c>
      <c r="P105" s="1">
        <v>-999</v>
      </c>
      <c r="Q105" s="1">
        <v>14.4475</v>
      </c>
      <c r="R105" s="1">
        <v>0</v>
      </c>
      <c r="S105" s="1">
        <v>-999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872.96</v>
      </c>
      <c r="AB105" s="1">
        <v>17.8155</v>
      </c>
      <c r="AC105" s="1">
        <v>0</v>
      </c>
      <c r="AD105" s="1">
        <v>0</v>
      </c>
      <c r="AE105" s="1">
        <v>996</v>
      </c>
      <c r="AF105" s="1">
        <v>997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0.1</v>
      </c>
      <c r="BM105">
        <v>171802</v>
      </c>
      <c r="BN105">
        <v>3616.4167</v>
      </c>
      <c r="BO105">
        <v>642.9417</v>
      </c>
      <c r="BP105">
        <v>9.6335</v>
      </c>
      <c r="BQ105">
        <v>10.2817</v>
      </c>
      <c r="BR105">
        <v>0.0032</v>
      </c>
      <c r="BS105">
        <v>0.0232</v>
      </c>
      <c r="BT105">
        <v>10.1167</v>
      </c>
      <c r="BU105">
        <v>97.3333</v>
      </c>
      <c r="BV105">
        <v>229.9583</v>
      </c>
      <c r="BW105">
        <v>28.625</v>
      </c>
      <c r="BX105">
        <v>32.9086</v>
      </c>
      <c r="BY105">
        <v>-77.5847</v>
      </c>
      <c r="BZ105">
        <v>131.4417</v>
      </c>
      <c r="CA105">
        <v>134.05</v>
      </c>
      <c r="CB105">
        <f t="shared" si="10"/>
        <v>0.7921734348838981</v>
      </c>
      <c r="CC105">
        <v>-0.9083</v>
      </c>
      <c r="CD105">
        <f t="shared" si="11"/>
        <v>0.09876511449978984</v>
      </c>
      <c r="CE105">
        <f t="shared" si="12"/>
        <v>0.10109440240411148</v>
      </c>
      <c r="CF105">
        <v>-0.4</v>
      </c>
      <c r="CG105">
        <f>AVERAGE(CD111:CD116)</f>
        <v>0.23405755646460139</v>
      </c>
      <c r="CH105">
        <f t="shared" si="13"/>
        <v>-1.2000000000000002</v>
      </c>
      <c r="CI105">
        <v>3</v>
      </c>
    </row>
    <row r="106" spans="1:87" ht="12.75">
      <c r="A106" s="1">
        <v>19980800</v>
      </c>
      <c r="B106" s="1">
        <v>171434</v>
      </c>
      <c r="C106" s="1">
        <v>3.92286</v>
      </c>
      <c r="D106" s="1">
        <v>0.232202</v>
      </c>
      <c r="E106" s="1">
        <v>0.232202</v>
      </c>
      <c r="F106" s="1">
        <v>1127.36</v>
      </c>
      <c r="G106" s="1">
        <v>5.76009E-06</v>
      </c>
      <c r="H106" s="1">
        <v>12</v>
      </c>
      <c r="I106" s="1">
        <v>126.909</v>
      </c>
      <c r="J106" s="1">
        <v>0.232202</v>
      </c>
      <c r="K106" s="1">
        <v>0.232202</v>
      </c>
      <c r="L106" s="1">
        <v>-999</v>
      </c>
      <c r="M106" s="1">
        <v>-999</v>
      </c>
      <c r="N106" s="1">
        <v>0</v>
      </c>
      <c r="O106" s="1">
        <v>3803.43</v>
      </c>
      <c r="P106" s="1">
        <v>-999</v>
      </c>
      <c r="Q106" s="1">
        <v>52.0216</v>
      </c>
      <c r="R106" s="1">
        <v>0</v>
      </c>
      <c r="S106" s="1">
        <v>-999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2017.24</v>
      </c>
      <c r="AB106" s="1">
        <v>32.5361</v>
      </c>
      <c r="AC106" s="1">
        <v>0</v>
      </c>
      <c r="AD106" s="1">
        <v>0</v>
      </c>
      <c r="AE106" s="1">
        <v>1602</v>
      </c>
      <c r="AF106" s="1">
        <v>1602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0.1</v>
      </c>
      <c r="BM106">
        <v>171434</v>
      </c>
      <c r="BN106">
        <v>3678.75</v>
      </c>
      <c r="BO106">
        <v>643.65</v>
      </c>
      <c r="BP106">
        <v>6.5899</v>
      </c>
      <c r="BQ106">
        <v>7.0719</v>
      </c>
      <c r="BR106">
        <v>0.0025</v>
      </c>
      <c r="BS106">
        <v>0.0222</v>
      </c>
      <c r="BT106">
        <v>6.2083</v>
      </c>
      <c r="BU106">
        <v>92.6667</v>
      </c>
      <c r="BV106">
        <v>224.8</v>
      </c>
      <c r="BW106">
        <v>47.3083</v>
      </c>
      <c r="BX106">
        <v>32.7165</v>
      </c>
      <c r="BY106">
        <v>-77.4117</v>
      </c>
      <c r="BZ106">
        <v>130.6917</v>
      </c>
      <c r="CA106">
        <v>131.15</v>
      </c>
      <c r="CB106">
        <f t="shared" si="10"/>
        <v>0.8016742550504105</v>
      </c>
      <c r="CC106">
        <v>-0.8</v>
      </c>
      <c r="CD106">
        <f t="shared" si="11"/>
        <v>0.28964632272667756</v>
      </c>
      <c r="CE106">
        <f t="shared" si="12"/>
        <v>0.28964632272667756</v>
      </c>
      <c r="CF106">
        <v>-0.2</v>
      </c>
      <c r="CG106">
        <f>AVERAGE(CD117:CD124)</f>
        <v>0.19175104555151068</v>
      </c>
      <c r="CH106">
        <f t="shared" si="13"/>
        <v>-1.0000000000000002</v>
      </c>
      <c r="CI106">
        <v>2</v>
      </c>
    </row>
    <row r="107" spans="1:87" ht="12.75">
      <c r="A107" s="1">
        <v>19980800</v>
      </c>
      <c r="B107" s="1">
        <v>171220</v>
      </c>
      <c r="C107" s="1">
        <v>2.64104</v>
      </c>
      <c r="D107" s="1">
        <v>0.15399</v>
      </c>
      <c r="E107" s="1">
        <v>0.15399</v>
      </c>
      <c r="F107" s="1">
        <v>1000.69</v>
      </c>
      <c r="G107" s="1">
        <v>5.11925E-06</v>
      </c>
      <c r="H107" s="1">
        <v>12</v>
      </c>
      <c r="I107" s="1">
        <v>126.625</v>
      </c>
      <c r="J107" s="1">
        <v>0.15399</v>
      </c>
      <c r="K107" s="1">
        <v>0.15399</v>
      </c>
      <c r="L107" s="1">
        <v>-999</v>
      </c>
      <c r="M107" s="1">
        <v>-999</v>
      </c>
      <c r="N107" s="1">
        <v>0</v>
      </c>
      <c r="O107" s="1">
        <v>3493.9</v>
      </c>
      <c r="P107" s="1">
        <v>-999</v>
      </c>
      <c r="Q107" s="1">
        <v>34.039</v>
      </c>
      <c r="R107" s="1">
        <v>0</v>
      </c>
      <c r="S107" s="1">
        <v>-999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1262.8</v>
      </c>
      <c r="AB107" s="1">
        <v>22.96</v>
      </c>
      <c r="AC107" s="1">
        <v>0</v>
      </c>
      <c r="AD107" s="1">
        <v>0</v>
      </c>
      <c r="AE107" s="1">
        <v>1295</v>
      </c>
      <c r="AF107" s="1">
        <v>1295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0.1</v>
      </c>
      <c r="BM107">
        <v>171220</v>
      </c>
      <c r="BN107">
        <v>3710.1667</v>
      </c>
      <c r="BO107">
        <v>643.6334</v>
      </c>
      <c r="BP107">
        <v>6.2046</v>
      </c>
      <c r="BQ107">
        <v>6.6913</v>
      </c>
      <c r="BR107">
        <v>0.0037</v>
      </c>
      <c r="BS107">
        <v>0.0224</v>
      </c>
      <c r="BT107">
        <v>7.2333</v>
      </c>
      <c r="BU107">
        <v>102.3333</v>
      </c>
      <c r="BV107">
        <v>224.225</v>
      </c>
      <c r="BW107">
        <v>42.8833</v>
      </c>
      <c r="BX107">
        <v>32.5878</v>
      </c>
      <c r="BY107">
        <v>-77.299</v>
      </c>
      <c r="BZ107">
        <v>132.2417</v>
      </c>
      <c r="CA107">
        <v>130.0833</v>
      </c>
      <c r="CB107">
        <f t="shared" si="10"/>
        <v>0.8027592211425548</v>
      </c>
      <c r="CC107">
        <v>-0.4833</v>
      </c>
      <c r="CD107">
        <f t="shared" si="11"/>
        <v>0.19182588744459192</v>
      </c>
      <c r="CE107">
        <f t="shared" si="12"/>
        <v>0.19182588744459192</v>
      </c>
      <c r="CF107">
        <v>0</v>
      </c>
      <c r="CG107">
        <f>AVERAGE(CD125:CD130)</f>
        <v>0.16313462285952954</v>
      </c>
      <c r="CH107">
        <f t="shared" si="13"/>
        <v>-0.8000000000000003</v>
      </c>
      <c r="CI107">
        <v>1</v>
      </c>
    </row>
    <row r="108" spans="1:87" ht="12.75">
      <c r="A108" s="1">
        <v>19980800</v>
      </c>
      <c r="B108" s="1">
        <v>171447</v>
      </c>
      <c r="C108" s="1">
        <v>3.68418</v>
      </c>
      <c r="D108" s="1">
        <v>0.212814</v>
      </c>
      <c r="E108" s="1">
        <v>0.212814</v>
      </c>
      <c r="F108" s="1">
        <v>1289.15</v>
      </c>
      <c r="G108" s="1">
        <v>6.91516E-06</v>
      </c>
      <c r="H108" s="1">
        <v>12</v>
      </c>
      <c r="I108" s="1">
        <v>126.435</v>
      </c>
      <c r="J108" s="1">
        <v>0.212814</v>
      </c>
      <c r="K108" s="1">
        <v>0.212814</v>
      </c>
      <c r="L108" s="1">
        <v>-999</v>
      </c>
      <c r="M108" s="1">
        <v>-999</v>
      </c>
      <c r="N108" s="1">
        <v>0</v>
      </c>
      <c r="O108" s="1">
        <v>3843.73</v>
      </c>
      <c r="P108" s="1">
        <v>-999</v>
      </c>
      <c r="Q108" s="1">
        <v>48.1813</v>
      </c>
      <c r="R108" s="1">
        <v>0</v>
      </c>
      <c r="S108" s="1">
        <v>-999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1814.2</v>
      </c>
      <c r="AB108" s="1">
        <v>49.0324</v>
      </c>
      <c r="AC108" s="1">
        <v>0</v>
      </c>
      <c r="AD108" s="1">
        <v>0</v>
      </c>
      <c r="AE108" s="1">
        <v>1351</v>
      </c>
      <c r="AF108" s="1">
        <v>1351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0.1</v>
      </c>
      <c r="BM108">
        <v>171447</v>
      </c>
      <c r="BN108">
        <v>3680.75</v>
      </c>
      <c r="BO108">
        <v>643.3333</v>
      </c>
      <c r="BP108">
        <v>6.907</v>
      </c>
      <c r="BQ108">
        <v>7.3978</v>
      </c>
      <c r="BR108">
        <v>0.0077</v>
      </c>
      <c r="BS108">
        <v>0.0224</v>
      </c>
      <c r="BT108">
        <v>5.525</v>
      </c>
      <c r="BU108">
        <v>86.3333</v>
      </c>
      <c r="BV108">
        <v>224.3833</v>
      </c>
      <c r="BW108">
        <v>47.9333</v>
      </c>
      <c r="BX108">
        <v>32.7289</v>
      </c>
      <c r="BY108">
        <v>-77.4221</v>
      </c>
      <c r="BZ108">
        <v>129.2167</v>
      </c>
      <c r="CA108">
        <v>130.175</v>
      </c>
      <c r="CB108">
        <f t="shared" si="10"/>
        <v>0.8003725688884127</v>
      </c>
      <c r="CC108">
        <v>-0.475</v>
      </c>
      <c r="CD108">
        <f t="shared" si="11"/>
        <v>0.26589367036349587</v>
      </c>
      <c r="CE108">
        <f t="shared" si="12"/>
        <v>0.26589367036349587</v>
      </c>
      <c r="CF108">
        <v>0.2</v>
      </c>
      <c r="CG108">
        <f>AVERAGE(CD131:CD136)</f>
        <v>0.19159194333561258</v>
      </c>
      <c r="CH108">
        <f t="shared" si="13"/>
        <v>-0.6000000000000003</v>
      </c>
      <c r="CI108">
        <v>4</v>
      </c>
    </row>
    <row r="109" spans="1:87" ht="12.75">
      <c r="A109" s="1">
        <v>19980800</v>
      </c>
      <c r="B109" s="1">
        <v>171232</v>
      </c>
      <c r="C109" s="1">
        <v>2.40321</v>
      </c>
      <c r="D109" s="1">
        <v>0.14666</v>
      </c>
      <c r="E109" s="1">
        <v>0.14666</v>
      </c>
      <c r="F109" s="1">
        <v>865.825</v>
      </c>
      <c r="G109" s="1">
        <v>4.48569E-06</v>
      </c>
      <c r="H109" s="1">
        <v>12</v>
      </c>
      <c r="I109" s="1">
        <v>122.167</v>
      </c>
      <c r="J109" s="1">
        <v>0.14666</v>
      </c>
      <c r="K109" s="1">
        <v>0.14666</v>
      </c>
      <c r="L109" s="1">
        <v>-999</v>
      </c>
      <c r="M109" s="1">
        <v>-999</v>
      </c>
      <c r="N109" s="1">
        <v>0</v>
      </c>
      <c r="O109" s="1">
        <v>3577.02</v>
      </c>
      <c r="P109" s="1">
        <v>-999</v>
      </c>
      <c r="Q109" s="1">
        <v>31.4695</v>
      </c>
      <c r="R109" s="1">
        <v>0</v>
      </c>
      <c r="S109" s="1">
        <v>-999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1319.76</v>
      </c>
      <c r="AB109" s="1">
        <v>26.9339</v>
      </c>
      <c r="AC109" s="1">
        <v>0</v>
      </c>
      <c r="AD109" s="1">
        <v>0</v>
      </c>
      <c r="AE109" s="1">
        <v>1548</v>
      </c>
      <c r="AF109" s="1">
        <v>1548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0.1</v>
      </c>
      <c r="BM109">
        <v>171232</v>
      </c>
      <c r="BN109">
        <v>3703.75</v>
      </c>
      <c r="BO109">
        <v>643.7833</v>
      </c>
      <c r="BP109">
        <v>6.7907</v>
      </c>
      <c r="BQ109">
        <v>7.3323</v>
      </c>
      <c r="BR109">
        <v>0.0086</v>
      </c>
      <c r="BS109">
        <v>0.023</v>
      </c>
      <c r="BT109">
        <v>7.1333</v>
      </c>
      <c r="BU109">
        <v>97.1667</v>
      </c>
      <c r="BV109">
        <v>227.1417</v>
      </c>
      <c r="BW109">
        <v>42.925</v>
      </c>
      <c r="BX109">
        <v>32.5993</v>
      </c>
      <c r="BY109">
        <v>-77.3081</v>
      </c>
      <c r="BZ109">
        <v>126.45</v>
      </c>
      <c r="CA109">
        <v>127.4417</v>
      </c>
      <c r="CB109">
        <f t="shared" si="10"/>
        <v>0.8012651465988768</v>
      </c>
      <c r="CC109">
        <v>-0.45</v>
      </c>
      <c r="CD109">
        <f t="shared" si="11"/>
        <v>0.18303554150898294</v>
      </c>
      <c r="CE109">
        <f t="shared" si="12"/>
        <v>0.18303554150898294</v>
      </c>
      <c r="CF109">
        <v>0.4</v>
      </c>
      <c r="CG109">
        <f>AVERAGE(CD137:CD138)</f>
        <v>0.11571482551804521</v>
      </c>
      <c r="CH109">
        <f t="shared" si="13"/>
        <v>-0.4000000000000003</v>
      </c>
      <c r="CI109">
        <v>6</v>
      </c>
    </row>
    <row r="110" spans="1:87" ht="12.75">
      <c r="A110" s="1">
        <v>19980800</v>
      </c>
      <c r="B110" s="1">
        <v>171019</v>
      </c>
      <c r="C110" s="1">
        <v>2.26875</v>
      </c>
      <c r="D110" s="1">
        <v>0.128764</v>
      </c>
      <c r="E110" s="1">
        <v>0.128764</v>
      </c>
      <c r="F110" s="1">
        <v>910.509</v>
      </c>
      <c r="G110" s="1">
        <v>4.57483E-06</v>
      </c>
      <c r="H110" s="1">
        <v>12</v>
      </c>
      <c r="I110" s="1">
        <v>127.384</v>
      </c>
      <c r="J110" s="1">
        <v>0.128764</v>
      </c>
      <c r="K110" s="1">
        <v>0.128764</v>
      </c>
      <c r="L110" s="1">
        <v>-999</v>
      </c>
      <c r="M110" s="1">
        <v>-999</v>
      </c>
      <c r="N110" s="1">
        <v>0</v>
      </c>
      <c r="O110" s="1">
        <v>3867.26</v>
      </c>
      <c r="P110" s="1">
        <v>-999</v>
      </c>
      <c r="Q110" s="1">
        <v>29.9117</v>
      </c>
      <c r="R110" s="1">
        <v>0</v>
      </c>
      <c r="S110" s="1">
        <v>-999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1133.64</v>
      </c>
      <c r="AB110" s="1">
        <v>36.569</v>
      </c>
      <c r="AC110" s="1">
        <v>0</v>
      </c>
      <c r="AD110" s="1">
        <v>0</v>
      </c>
      <c r="AE110" s="1">
        <v>1073</v>
      </c>
      <c r="AF110" s="1">
        <v>1073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0.1</v>
      </c>
      <c r="BM110">
        <v>171019</v>
      </c>
      <c r="BN110">
        <v>3736.25</v>
      </c>
      <c r="BO110">
        <v>643.5417</v>
      </c>
      <c r="BP110">
        <v>6.089</v>
      </c>
      <c r="BQ110">
        <v>6.5917</v>
      </c>
      <c r="BR110">
        <v>0.0024</v>
      </c>
      <c r="BS110">
        <v>0.0223</v>
      </c>
      <c r="BT110">
        <v>5.7667</v>
      </c>
      <c r="BU110">
        <v>92.9167</v>
      </c>
      <c r="BV110">
        <v>223.3917</v>
      </c>
      <c r="BW110">
        <v>39.3583</v>
      </c>
      <c r="BX110">
        <v>32.4663</v>
      </c>
      <c r="BY110">
        <v>-77.1992</v>
      </c>
      <c r="BZ110">
        <v>133.8583</v>
      </c>
      <c r="CA110">
        <v>131.8167</v>
      </c>
      <c r="CB110">
        <f t="shared" si="10"/>
        <v>0.8029771189558036</v>
      </c>
      <c r="CC110">
        <v>-0.4417</v>
      </c>
      <c r="CD110">
        <f t="shared" si="11"/>
        <v>0.16035824304364424</v>
      </c>
      <c r="CE110">
        <f t="shared" si="12"/>
        <v>0.16035824304364424</v>
      </c>
      <c r="CF110">
        <v>0.6</v>
      </c>
      <c r="CG110">
        <f>AVERAGE(CD139:CD141)</f>
        <v>0.14223922456581353</v>
      </c>
      <c r="CH110">
        <f t="shared" si="13"/>
        <v>-0.2000000000000003</v>
      </c>
      <c r="CI110">
        <v>8</v>
      </c>
    </row>
    <row r="111" spans="1:87" ht="12.75">
      <c r="A111" s="1">
        <v>19980800</v>
      </c>
      <c r="B111" s="1">
        <v>171107</v>
      </c>
      <c r="C111" s="1">
        <v>2.94171</v>
      </c>
      <c r="D111" s="1">
        <v>0.159165</v>
      </c>
      <c r="E111" s="1">
        <v>0.159165</v>
      </c>
      <c r="F111" s="1">
        <v>1737.14</v>
      </c>
      <c r="G111" s="1">
        <v>1.04219E-05</v>
      </c>
      <c r="H111" s="1">
        <v>12</v>
      </c>
      <c r="I111" s="1">
        <v>130.039</v>
      </c>
      <c r="J111" s="1">
        <v>0.159165</v>
      </c>
      <c r="K111" s="1">
        <v>0.159165</v>
      </c>
      <c r="L111" s="1">
        <v>-999</v>
      </c>
      <c r="M111" s="1">
        <v>-999</v>
      </c>
      <c r="N111" s="1">
        <v>0</v>
      </c>
      <c r="O111" s="1">
        <v>3881.56</v>
      </c>
      <c r="P111" s="1">
        <v>-999</v>
      </c>
      <c r="Q111" s="1">
        <v>37.9734</v>
      </c>
      <c r="R111" s="1">
        <v>0</v>
      </c>
      <c r="S111" s="1">
        <v>-999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1364.32</v>
      </c>
      <c r="AB111" s="1">
        <v>23.5228</v>
      </c>
      <c r="AC111" s="1">
        <v>0</v>
      </c>
      <c r="AD111" s="1">
        <v>0</v>
      </c>
      <c r="AE111" s="1">
        <v>1407</v>
      </c>
      <c r="AF111" s="1">
        <v>1407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0.1</v>
      </c>
      <c r="BM111">
        <v>171107</v>
      </c>
      <c r="BN111">
        <v>3727.5</v>
      </c>
      <c r="BO111">
        <v>643.4917</v>
      </c>
      <c r="BP111">
        <v>5.7942</v>
      </c>
      <c r="BQ111">
        <v>6.2975</v>
      </c>
      <c r="BR111">
        <v>0.0052</v>
      </c>
      <c r="BS111">
        <v>0.022</v>
      </c>
      <c r="BT111">
        <v>6.2667</v>
      </c>
      <c r="BU111">
        <v>98.25</v>
      </c>
      <c r="BV111">
        <v>225.225</v>
      </c>
      <c r="BW111">
        <v>39.9667</v>
      </c>
      <c r="BX111">
        <v>32.5144</v>
      </c>
      <c r="BY111">
        <v>-77.2392</v>
      </c>
      <c r="BZ111">
        <v>135</v>
      </c>
      <c r="CA111">
        <v>134.0583</v>
      </c>
      <c r="CB111">
        <f t="shared" si="10"/>
        <v>0.8037632553605637</v>
      </c>
      <c r="CC111">
        <v>-0.3833</v>
      </c>
      <c r="CD111">
        <f t="shared" si="11"/>
        <v>0.19802472797614948</v>
      </c>
      <c r="CE111">
        <f t="shared" si="12"/>
        <v>0.19802472797614948</v>
      </c>
      <c r="CF111">
        <v>0.8</v>
      </c>
      <c r="CG111">
        <f>AVERAGE(CD142:CD144)</f>
        <v>0.15289724044370503</v>
      </c>
      <c r="CH111">
        <v>0</v>
      </c>
      <c r="CI111">
        <v>6</v>
      </c>
    </row>
    <row r="112" spans="1:87" ht="12.75">
      <c r="A112" s="1">
        <v>19980800</v>
      </c>
      <c r="B112" s="1">
        <v>171851</v>
      </c>
      <c r="C112" s="1">
        <v>2.90301</v>
      </c>
      <c r="D112" s="1">
        <v>0.1594</v>
      </c>
      <c r="E112" s="1">
        <v>0.1594</v>
      </c>
      <c r="F112" s="1">
        <v>1312.14</v>
      </c>
      <c r="G112" s="1">
        <v>6.63294E-06</v>
      </c>
      <c r="H112" s="1">
        <v>12</v>
      </c>
      <c r="I112" s="1">
        <v>133.644</v>
      </c>
      <c r="J112" s="1">
        <v>0.1594</v>
      </c>
      <c r="K112" s="1">
        <v>0.1594</v>
      </c>
      <c r="L112" s="1">
        <v>-999</v>
      </c>
      <c r="M112" s="1">
        <v>-999</v>
      </c>
      <c r="N112" s="1">
        <v>0</v>
      </c>
      <c r="O112" s="1">
        <v>4001.01</v>
      </c>
      <c r="P112" s="1">
        <v>-999</v>
      </c>
      <c r="Q112" s="1">
        <v>36.1166</v>
      </c>
      <c r="R112" s="1">
        <v>0</v>
      </c>
      <c r="S112" s="1">
        <v>-999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1386.8</v>
      </c>
      <c r="AB112" s="1">
        <v>49.5286</v>
      </c>
      <c r="AC112" s="1">
        <v>0</v>
      </c>
      <c r="AD112" s="1">
        <v>0</v>
      </c>
      <c r="AE112" s="1">
        <v>1226</v>
      </c>
      <c r="AF112" s="1">
        <v>1226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0.1</v>
      </c>
      <c r="BM112">
        <v>171851</v>
      </c>
      <c r="BN112">
        <v>3604.9167</v>
      </c>
      <c r="BO112">
        <v>642.9667</v>
      </c>
      <c r="BP112">
        <v>11.2396</v>
      </c>
      <c r="BQ112">
        <v>11.8957</v>
      </c>
      <c r="BR112">
        <v>0.0042</v>
      </c>
      <c r="BS112">
        <v>0.0225</v>
      </c>
      <c r="BT112">
        <v>8.5583</v>
      </c>
      <c r="BU112">
        <v>78.3333</v>
      </c>
      <c r="BV112">
        <v>233.225</v>
      </c>
      <c r="BW112">
        <v>27.425</v>
      </c>
      <c r="BX112">
        <v>32.954</v>
      </c>
      <c r="BY112">
        <v>-77.6283</v>
      </c>
      <c r="BZ112">
        <v>134.8583</v>
      </c>
      <c r="CA112">
        <v>138.2083</v>
      </c>
      <c r="CB112">
        <f t="shared" si="10"/>
        <v>0.7877303943438507</v>
      </c>
      <c r="CC112">
        <v>-0.35</v>
      </c>
      <c r="CD112">
        <f t="shared" si="11"/>
        <v>0.20235349701438662</v>
      </c>
      <c r="CE112">
        <f t="shared" si="12"/>
        <v>0.20235349701438662</v>
      </c>
      <c r="CF112">
        <v>1</v>
      </c>
      <c r="CG112">
        <f>AVERAGE(CD145:CD147)</f>
        <v>0.16555844452886415</v>
      </c>
      <c r="CH112">
        <f t="shared" si="13"/>
        <v>0.2</v>
      </c>
      <c r="CI112">
        <v>6</v>
      </c>
    </row>
    <row r="113" spans="1:87" ht="12.75">
      <c r="A113" s="1">
        <v>19980800</v>
      </c>
      <c r="B113" s="1">
        <v>171410</v>
      </c>
      <c r="C113" s="1">
        <v>3.80748</v>
      </c>
      <c r="D113" s="1">
        <v>0.222958</v>
      </c>
      <c r="E113" s="1">
        <v>0.222958</v>
      </c>
      <c r="F113" s="1">
        <v>1149.49</v>
      </c>
      <c r="G113" s="1">
        <v>5.87636E-06</v>
      </c>
      <c r="H113" s="1">
        <v>12</v>
      </c>
      <c r="I113" s="1">
        <v>133.17</v>
      </c>
      <c r="J113" s="1">
        <v>0.222958</v>
      </c>
      <c r="K113" s="1">
        <v>0.222958</v>
      </c>
      <c r="L113" s="1">
        <v>-999</v>
      </c>
      <c r="M113" s="1">
        <v>-999</v>
      </c>
      <c r="N113" s="1">
        <v>0</v>
      </c>
      <c r="O113" s="1">
        <v>3822.03</v>
      </c>
      <c r="P113" s="1">
        <v>-999</v>
      </c>
      <c r="Q113" s="1">
        <v>48.0682</v>
      </c>
      <c r="R113" s="1">
        <v>0</v>
      </c>
      <c r="S113" s="1">
        <v>-999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1922.52</v>
      </c>
      <c r="AB113" s="1">
        <v>30.5162</v>
      </c>
      <c r="AC113" s="1">
        <v>0</v>
      </c>
      <c r="AD113" s="1">
        <v>0</v>
      </c>
      <c r="AE113" s="1">
        <v>1506</v>
      </c>
      <c r="AF113" s="1">
        <v>1506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0.1</v>
      </c>
      <c r="BM113">
        <v>171410</v>
      </c>
      <c r="BN113">
        <v>3694.4167</v>
      </c>
      <c r="BO113">
        <v>643.2</v>
      </c>
      <c r="BP113">
        <v>6.6947</v>
      </c>
      <c r="BQ113">
        <v>7.1931</v>
      </c>
      <c r="BR113">
        <v>0.0028</v>
      </c>
      <c r="BS113">
        <v>0.0213</v>
      </c>
      <c r="BT113">
        <v>7.3</v>
      </c>
      <c r="BU113">
        <v>99</v>
      </c>
      <c r="BV113">
        <v>223.8167</v>
      </c>
      <c r="BW113">
        <v>47.3167</v>
      </c>
      <c r="BX113">
        <v>32.6932</v>
      </c>
      <c r="BY113">
        <v>-77.3917</v>
      </c>
      <c r="BZ113">
        <v>136.625</v>
      </c>
      <c r="CA113">
        <v>136.9</v>
      </c>
      <c r="CB113">
        <f t="shared" si="10"/>
        <v>0.800813773211026</v>
      </c>
      <c r="CC113">
        <v>-0.3</v>
      </c>
      <c r="CD113">
        <f t="shared" si="11"/>
        <v>0.2784142923841138</v>
      </c>
      <c r="CE113">
        <f t="shared" si="12"/>
        <v>0.2784142923841138</v>
      </c>
      <c r="CF113">
        <v>1.2</v>
      </c>
      <c r="CG113">
        <f aca="true" t="shared" si="14" ref="CG113:CG119">AVERAGE(CD148)</f>
        <v>0.2820655282029931</v>
      </c>
      <c r="CH113">
        <f t="shared" si="13"/>
        <v>0.4</v>
      </c>
      <c r="CI113">
        <v>2</v>
      </c>
    </row>
    <row r="114" spans="1:87" ht="12.75">
      <c r="A114" s="1">
        <v>19980800</v>
      </c>
      <c r="B114" s="1">
        <v>170918</v>
      </c>
      <c r="C114" s="1">
        <v>3.11592</v>
      </c>
      <c r="D114" s="1">
        <v>0.156198</v>
      </c>
      <c r="E114" s="1">
        <v>0.156198</v>
      </c>
      <c r="F114" s="1">
        <v>1621.66</v>
      </c>
      <c r="G114" s="1">
        <v>7.96727E-06</v>
      </c>
      <c r="H114" s="1">
        <v>12</v>
      </c>
      <c r="I114" s="1">
        <v>129.755</v>
      </c>
      <c r="J114" s="1">
        <v>0.156198</v>
      </c>
      <c r="K114" s="1">
        <v>0.156198</v>
      </c>
      <c r="L114" s="1">
        <v>-999</v>
      </c>
      <c r="M114" s="1">
        <v>-999</v>
      </c>
      <c r="N114" s="1">
        <v>0</v>
      </c>
      <c r="O114" s="1">
        <v>4170.86</v>
      </c>
      <c r="P114" s="1">
        <v>-999</v>
      </c>
      <c r="Q114" s="1">
        <v>41.551</v>
      </c>
      <c r="R114" s="1">
        <v>0</v>
      </c>
      <c r="S114" s="1">
        <v>-999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1214.52</v>
      </c>
      <c r="AB114" s="1">
        <v>46.7123</v>
      </c>
      <c r="AC114" s="1">
        <v>0</v>
      </c>
      <c r="AD114" s="1">
        <v>0</v>
      </c>
      <c r="AE114" s="1">
        <v>743</v>
      </c>
      <c r="AF114" s="1">
        <v>743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0.1</v>
      </c>
      <c r="BM114">
        <v>170918</v>
      </c>
      <c r="BN114">
        <v>3748.3333</v>
      </c>
      <c r="BO114">
        <v>643.4167</v>
      </c>
      <c r="BP114">
        <v>6.5033</v>
      </c>
      <c r="BQ114">
        <v>6.9727</v>
      </c>
      <c r="BR114">
        <v>0.0028</v>
      </c>
      <c r="BS114">
        <v>0.0216</v>
      </c>
      <c r="BT114">
        <v>5.2833</v>
      </c>
      <c r="BU114">
        <v>87.5</v>
      </c>
      <c r="BV114">
        <v>230.5583</v>
      </c>
      <c r="BW114">
        <v>38.7583</v>
      </c>
      <c r="BX114">
        <v>32.4085</v>
      </c>
      <c r="BY114">
        <v>-77.1525</v>
      </c>
      <c r="BZ114">
        <v>132.4167</v>
      </c>
      <c r="CA114">
        <v>135.175</v>
      </c>
      <c r="CB114">
        <f t="shared" si="10"/>
        <v>0.8016318318646762</v>
      </c>
      <c r="CC114">
        <v>-0.2583</v>
      </c>
      <c r="CD114">
        <f t="shared" si="11"/>
        <v>0.19485004685588364</v>
      </c>
      <c r="CE114">
        <f t="shared" si="12"/>
        <v>0.19485004685588364</v>
      </c>
      <c r="CF114">
        <v>1.4</v>
      </c>
      <c r="CG114">
        <f t="shared" si="14"/>
        <v>0.21751908479939996</v>
      </c>
      <c r="CH114">
        <f t="shared" si="13"/>
        <v>0.6000000000000001</v>
      </c>
      <c r="CI114">
        <v>3</v>
      </c>
    </row>
    <row r="115" spans="1:87" ht="12.75">
      <c r="A115" s="1">
        <v>19980800</v>
      </c>
      <c r="B115" s="1">
        <v>171951</v>
      </c>
      <c r="C115" s="1">
        <v>3.28212</v>
      </c>
      <c r="D115" s="1">
        <v>0.18292</v>
      </c>
      <c r="E115" s="1">
        <v>0.18292</v>
      </c>
      <c r="F115" s="1">
        <v>1173.83</v>
      </c>
      <c r="G115" s="1">
        <v>5.76094E-06</v>
      </c>
      <c r="H115" s="1">
        <v>12</v>
      </c>
      <c r="I115" s="1">
        <v>126.34</v>
      </c>
      <c r="J115" s="1">
        <v>0.18292</v>
      </c>
      <c r="K115" s="1">
        <v>0.18292</v>
      </c>
      <c r="L115" s="1">
        <v>-999</v>
      </c>
      <c r="M115" s="1">
        <v>-999</v>
      </c>
      <c r="N115" s="1">
        <v>0</v>
      </c>
      <c r="O115" s="1">
        <v>3799.01</v>
      </c>
      <c r="P115" s="1">
        <v>-999</v>
      </c>
      <c r="Q115" s="1">
        <v>42.1086</v>
      </c>
      <c r="R115" s="1">
        <v>0</v>
      </c>
      <c r="S115" s="1">
        <v>-999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1480.2</v>
      </c>
      <c r="AB115" s="1">
        <v>40.0054</v>
      </c>
      <c r="AC115" s="1">
        <v>0</v>
      </c>
      <c r="AD115" s="1">
        <v>0</v>
      </c>
      <c r="AE115" s="1">
        <v>1092</v>
      </c>
      <c r="AF115" s="1">
        <v>1092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0.1</v>
      </c>
      <c r="BM115">
        <v>171951</v>
      </c>
      <c r="BN115">
        <v>3589</v>
      </c>
      <c r="BO115">
        <v>643.1</v>
      </c>
      <c r="BP115">
        <v>10.8265</v>
      </c>
      <c r="BQ115">
        <v>11.456</v>
      </c>
      <c r="BR115">
        <v>0.0057</v>
      </c>
      <c r="BS115">
        <v>0.0238</v>
      </c>
      <c r="BT115">
        <v>9.3333</v>
      </c>
      <c r="BU115">
        <v>85.1667</v>
      </c>
      <c r="BV115">
        <v>230.4833</v>
      </c>
      <c r="BW115">
        <v>25.9833</v>
      </c>
      <c r="BX115">
        <v>33.011</v>
      </c>
      <c r="BY115">
        <v>-77.6783</v>
      </c>
      <c r="BZ115">
        <v>129.2667</v>
      </c>
      <c r="CA115">
        <v>130.375</v>
      </c>
      <c r="CB115">
        <f t="shared" si="10"/>
        <v>0.7890398136963017</v>
      </c>
      <c r="CC115">
        <v>-0.2333</v>
      </c>
      <c r="CD115">
        <f t="shared" si="11"/>
        <v>0.23182607116249418</v>
      </c>
      <c r="CE115">
        <f t="shared" si="12"/>
        <v>0.23182607116249418</v>
      </c>
      <c r="CF115">
        <v>1.8</v>
      </c>
      <c r="CG115">
        <f t="shared" si="14"/>
        <v>0.08790826468482957</v>
      </c>
      <c r="CH115">
        <f t="shared" si="13"/>
        <v>0.8</v>
      </c>
      <c r="CI115">
        <v>3</v>
      </c>
    </row>
    <row r="116" spans="1:87" ht="12.75">
      <c r="A116" s="1">
        <v>19980800</v>
      </c>
      <c r="B116" s="1">
        <v>171536</v>
      </c>
      <c r="C116" s="1">
        <v>4.92849</v>
      </c>
      <c r="D116" s="1">
        <v>0.240286</v>
      </c>
      <c r="E116" s="1">
        <v>0.252577</v>
      </c>
      <c r="F116" s="1">
        <v>3130.74</v>
      </c>
      <c r="G116" s="1">
        <v>1.56303E-05</v>
      </c>
      <c r="H116" s="1">
        <v>12</v>
      </c>
      <c r="I116" s="1">
        <v>130.229</v>
      </c>
      <c r="J116" s="1">
        <v>0.240286</v>
      </c>
      <c r="K116" s="1">
        <v>0.252577</v>
      </c>
      <c r="L116" s="1">
        <v>-999</v>
      </c>
      <c r="M116" s="1">
        <v>-999</v>
      </c>
      <c r="N116" s="1">
        <v>0</v>
      </c>
      <c r="O116" s="1">
        <v>3506.39</v>
      </c>
      <c r="P116" s="1">
        <v>-999</v>
      </c>
      <c r="Q116" s="1">
        <v>63.2722</v>
      </c>
      <c r="R116" s="1">
        <v>0</v>
      </c>
      <c r="S116" s="1">
        <v>-999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1630.4</v>
      </c>
      <c r="AB116" s="1">
        <v>37.0545</v>
      </c>
      <c r="AC116" s="1">
        <v>0</v>
      </c>
      <c r="AD116" s="1">
        <v>0</v>
      </c>
      <c r="AE116" s="1">
        <v>1541</v>
      </c>
      <c r="AF116" s="1">
        <v>1542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0.1</v>
      </c>
      <c r="BM116">
        <v>171536</v>
      </c>
      <c r="BN116">
        <v>3663.5</v>
      </c>
      <c r="BO116">
        <v>642.9666</v>
      </c>
      <c r="BP116">
        <v>5.4971</v>
      </c>
      <c r="BQ116">
        <v>5.8365</v>
      </c>
      <c r="BR116">
        <v>0.0036</v>
      </c>
      <c r="BS116">
        <v>0.0218</v>
      </c>
      <c r="BT116">
        <v>7.225</v>
      </c>
      <c r="BU116">
        <v>108.25</v>
      </c>
      <c r="BV116">
        <v>222.1667</v>
      </c>
      <c r="BW116">
        <v>48.775</v>
      </c>
      <c r="BX116">
        <v>32.7746</v>
      </c>
      <c r="BY116">
        <v>-77.4637</v>
      </c>
      <c r="BZ116">
        <v>133.075</v>
      </c>
      <c r="CA116">
        <v>133.8833</v>
      </c>
      <c r="CB116">
        <f t="shared" si="10"/>
        <v>0.8039636320625883</v>
      </c>
      <c r="CC116">
        <v>-0.225</v>
      </c>
      <c r="CD116">
        <f t="shared" si="11"/>
        <v>0.2988767033945807</v>
      </c>
      <c r="CE116">
        <f t="shared" si="12"/>
        <v>0.31416470836125704</v>
      </c>
      <c r="CF116">
        <v>2.8</v>
      </c>
      <c r="CG116">
        <f t="shared" si="14"/>
        <v>0.30287222770921446</v>
      </c>
      <c r="CH116">
        <f t="shared" si="13"/>
        <v>1</v>
      </c>
      <c r="CI116">
        <v>3</v>
      </c>
    </row>
    <row r="117" spans="1:87" ht="12.75">
      <c r="A117" s="1">
        <v>19980800</v>
      </c>
      <c r="B117" s="1">
        <v>171346</v>
      </c>
      <c r="C117" s="1">
        <v>2.58798</v>
      </c>
      <c r="D117" s="1">
        <v>0.172904</v>
      </c>
      <c r="E117" s="1">
        <v>0.172904</v>
      </c>
      <c r="F117" s="1">
        <v>547.025</v>
      </c>
      <c r="G117" s="1">
        <v>3.1743E-06</v>
      </c>
      <c r="H117" s="1">
        <v>12</v>
      </c>
      <c r="I117" s="1">
        <v>129.85</v>
      </c>
      <c r="J117" s="1">
        <v>0.172904</v>
      </c>
      <c r="K117" s="1">
        <v>0.172904</v>
      </c>
      <c r="L117" s="1">
        <v>-999</v>
      </c>
      <c r="M117" s="1">
        <v>-999</v>
      </c>
      <c r="N117" s="1">
        <v>0</v>
      </c>
      <c r="O117" s="1">
        <v>3726.35</v>
      </c>
      <c r="P117" s="1">
        <v>-999</v>
      </c>
      <c r="Q117" s="1">
        <v>35.1782</v>
      </c>
      <c r="R117" s="1">
        <v>0</v>
      </c>
      <c r="S117" s="1">
        <v>-999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1717.44</v>
      </c>
      <c r="AB117" s="1">
        <v>24.5349</v>
      </c>
      <c r="AC117" s="1">
        <v>0</v>
      </c>
      <c r="AD117" s="1">
        <v>0</v>
      </c>
      <c r="AE117" s="1">
        <v>1853</v>
      </c>
      <c r="AF117" s="1">
        <v>1853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0.1</v>
      </c>
      <c r="BM117">
        <v>171346</v>
      </c>
      <c r="BN117">
        <v>3696.3333</v>
      </c>
      <c r="BO117">
        <v>643.55</v>
      </c>
      <c r="BP117">
        <v>7.0048</v>
      </c>
      <c r="BQ117">
        <v>7.5549</v>
      </c>
      <c r="BR117">
        <v>0.0055</v>
      </c>
      <c r="BS117">
        <v>0.0217</v>
      </c>
      <c r="BT117">
        <v>7.9667</v>
      </c>
      <c r="BU117">
        <v>101</v>
      </c>
      <c r="BV117">
        <v>220.9084</v>
      </c>
      <c r="BW117">
        <v>45.4083</v>
      </c>
      <c r="BX117">
        <v>32.6697</v>
      </c>
      <c r="BY117">
        <v>-77.3708</v>
      </c>
      <c r="BZ117">
        <v>136.5417</v>
      </c>
      <c r="CA117">
        <v>134.625</v>
      </c>
      <c r="CB117">
        <f t="shared" si="10"/>
        <v>0.8003626775289111</v>
      </c>
      <c r="CC117">
        <v>-0.2</v>
      </c>
      <c r="CD117">
        <f t="shared" si="11"/>
        <v>0.21603206253174428</v>
      </c>
      <c r="CE117">
        <f t="shared" si="12"/>
        <v>0.21603206253174428</v>
      </c>
      <c r="CF117">
        <v>5.2</v>
      </c>
      <c r="CG117">
        <f t="shared" si="14"/>
        <v>0.11802538317873455</v>
      </c>
      <c r="CH117">
        <f t="shared" si="13"/>
        <v>1.2</v>
      </c>
      <c r="CI117">
        <v>1</v>
      </c>
    </row>
    <row r="118" spans="1:87" ht="12.75">
      <c r="A118" s="1">
        <v>19980800</v>
      </c>
      <c r="B118" s="1">
        <v>172004</v>
      </c>
      <c r="C118" s="1">
        <v>2.52637</v>
      </c>
      <c r="D118" s="1">
        <v>0.138944</v>
      </c>
      <c r="E118" s="1">
        <v>0.143281</v>
      </c>
      <c r="F118" s="1">
        <v>979.573</v>
      </c>
      <c r="G118" s="1">
        <v>4.80517E-06</v>
      </c>
      <c r="H118" s="1">
        <v>12</v>
      </c>
      <c r="I118" s="1">
        <v>127.668</v>
      </c>
      <c r="J118" s="1">
        <v>0.138944</v>
      </c>
      <c r="K118" s="1">
        <v>0.143281</v>
      </c>
      <c r="L118" s="1">
        <v>-999</v>
      </c>
      <c r="M118" s="1">
        <v>-999</v>
      </c>
      <c r="N118" s="1">
        <v>0</v>
      </c>
      <c r="O118" s="1">
        <v>3774.03</v>
      </c>
      <c r="P118" s="1">
        <v>-999</v>
      </c>
      <c r="Q118" s="1">
        <v>31.1296</v>
      </c>
      <c r="R118" s="1">
        <v>0</v>
      </c>
      <c r="S118" s="1">
        <v>-999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1124.52</v>
      </c>
      <c r="AB118" s="1">
        <v>43.2508</v>
      </c>
      <c r="AC118" s="1">
        <v>0</v>
      </c>
      <c r="AD118" s="1">
        <v>0</v>
      </c>
      <c r="AE118" s="1">
        <v>855</v>
      </c>
      <c r="AF118" s="1">
        <v>856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0.1</v>
      </c>
      <c r="BM118">
        <v>172004</v>
      </c>
      <c r="BN118">
        <v>3588.9167</v>
      </c>
      <c r="BO118">
        <v>642.9166</v>
      </c>
      <c r="BP118">
        <v>11.0235</v>
      </c>
      <c r="BQ118">
        <v>11.6493</v>
      </c>
      <c r="BR118">
        <v>0.0043</v>
      </c>
      <c r="BS118">
        <v>0.0237</v>
      </c>
      <c r="BT118">
        <v>9.0333</v>
      </c>
      <c r="BU118">
        <v>82.3333</v>
      </c>
      <c r="BV118">
        <v>230.5917</v>
      </c>
      <c r="BW118">
        <v>25.2167</v>
      </c>
      <c r="BX118">
        <v>33.023</v>
      </c>
      <c r="BY118">
        <v>-77.6892</v>
      </c>
      <c r="BZ118">
        <v>129.7</v>
      </c>
      <c r="CA118">
        <v>131.2917</v>
      </c>
      <c r="CB118">
        <f t="shared" si="10"/>
        <v>0.7882679768995751</v>
      </c>
      <c r="CC118">
        <v>-0.1917</v>
      </c>
      <c r="CD118">
        <f t="shared" si="11"/>
        <v>0.17626493029248277</v>
      </c>
      <c r="CE118">
        <f t="shared" si="12"/>
        <v>0.18176686634354286</v>
      </c>
      <c r="CF118">
        <v>5.8</v>
      </c>
      <c r="CG118">
        <f t="shared" si="14"/>
        <v>0.3272118868160057</v>
      </c>
      <c r="CH118">
        <f t="shared" si="13"/>
        <v>1.4</v>
      </c>
      <c r="CI118">
        <v>1</v>
      </c>
    </row>
    <row r="119" spans="1:87" ht="12.75">
      <c r="A119" s="1">
        <v>19980800</v>
      </c>
      <c r="B119" s="1">
        <v>171208</v>
      </c>
      <c r="C119" s="1">
        <v>3.16114</v>
      </c>
      <c r="D119" s="1">
        <v>0.182592</v>
      </c>
      <c r="E119" s="1">
        <v>0.182592</v>
      </c>
      <c r="F119" s="1">
        <v>1185.41</v>
      </c>
      <c r="G119" s="1">
        <v>6.0784E-06</v>
      </c>
      <c r="H119" s="1">
        <v>12</v>
      </c>
      <c r="I119" s="1">
        <v>129.281</v>
      </c>
      <c r="J119" s="1">
        <v>0.182592</v>
      </c>
      <c r="K119" s="1">
        <v>0.182592</v>
      </c>
      <c r="L119" s="1">
        <v>-999</v>
      </c>
      <c r="M119" s="1">
        <v>-999</v>
      </c>
      <c r="N119" s="1">
        <v>0</v>
      </c>
      <c r="O119" s="1">
        <v>3789.06</v>
      </c>
      <c r="P119" s="1">
        <v>-999</v>
      </c>
      <c r="Q119" s="1">
        <v>40.2445</v>
      </c>
      <c r="R119" s="1">
        <v>0</v>
      </c>
      <c r="S119" s="1">
        <v>-999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1587.88</v>
      </c>
      <c r="AB119" s="1">
        <v>36.9274</v>
      </c>
      <c r="AC119" s="1">
        <v>0</v>
      </c>
      <c r="AD119" s="1">
        <v>0</v>
      </c>
      <c r="AE119" s="1">
        <v>1511</v>
      </c>
      <c r="AF119" s="1">
        <v>1511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0.1</v>
      </c>
      <c r="BM119">
        <v>171208</v>
      </c>
      <c r="BN119">
        <v>3712.8333</v>
      </c>
      <c r="BO119">
        <v>643.7001</v>
      </c>
      <c r="BP119">
        <v>5.8931</v>
      </c>
      <c r="BQ119">
        <v>6.4592</v>
      </c>
      <c r="BR119">
        <v>0.0059</v>
      </c>
      <c r="BS119">
        <v>0.0217</v>
      </c>
      <c r="BT119">
        <v>7.225</v>
      </c>
      <c r="BU119">
        <v>103.5833</v>
      </c>
      <c r="BV119">
        <v>224.3167</v>
      </c>
      <c r="BW119">
        <v>40.65</v>
      </c>
      <c r="BX119">
        <v>32.5756</v>
      </c>
      <c r="BY119">
        <v>-77.2892</v>
      </c>
      <c r="BZ119">
        <v>136.7</v>
      </c>
      <c r="CA119">
        <v>134.7</v>
      </c>
      <c r="CB119">
        <f t="shared" si="10"/>
        <v>0.8037386043334399</v>
      </c>
      <c r="CC119">
        <v>-0.175</v>
      </c>
      <c r="CD119">
        <f t="shared" si="11"/>
        <v>0.22717833760321618</v>
      </c>
      <c r="CE119">
        <f t="shared" si="12"/>
        <v>0.22717833760321618</v>
      </c>
      <c r="CF119">
        <v>6</v>
      </c>
      <c r="CG119">
        <f t="shared" si="14"/>
        <v>0.16355867442465408</v>
      </c>
      <c r="CH119">
        <f t="shared" si="13"/>
        <v>1.5999999999999999</v>
      </c>
      <c r="CI119">
        <v>0</v>
      </c>
    </row>
    <row r="120" spans="1:87" ht="12.75">
      <c r="A120" s="1">
        <v>19980800</v>
      </c>
      <c r="B120" s="1">
        <v>171006</v>
      </c>
      <c r="C120" s="1">
        <v>1.84941</v>
      </c>
      <c r="D120" s="1">
        <v>0.108899</v>
      </c>
      <c r="E120" s="1">
        <v>0.113868</v>
      </c>
      <c r="F120" s="1">
        <v>719.054</v>
      </c>
      <c r="G120" s="1">
        <v>3.67815E-06</v>
      </c>
      <c r="H120" s="1">
        <v>12</v>
      </c>
      <c r="I120" s="1">
        <v>125.961</v>
      </c>
      <c r="J120" s="1">
        <v>0.108899</v>
      </c>
      <c r="K120" s="1">
        <v>0.113868</v>
      </c>
      <c r="L120" s="1">
        <v>-999</v>
      </c>
      <c r="M120" s="1">
        <v>-999</v>
      </c>
      <c r="N120" s="1">
        <v>0</v>
      </c>
      <c r="O120" s="1">
        <v>3786.48</v>
      </c>
      <c r="P120" s="1">
        <v>-999</v>
      </c>
      <c r="Q120" s="1">
        <v>25.4</v>
      </c>
      <c r="R120" s="1">
        <v>0</v>
      </c>
      <c r="S120" s="1">
        <v>-999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1009.44</v>
      </c>
      <c r="AB120" s="1">
        <v>30.5891</v>
      </c>
      <c r="AC120" s="1">
        <v>0</v>
      </c>
      <c r="AD120" s="1">
        <v>0</v>
      </c>
      <c r="AE120" s="1">
        <v>1057</v>
      </c>
      <c r="AF120" s="1">
        <v>1058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0.1</v>
      </c>
      <c r="BM120">
        <v>171006</v>
      </c>
      <c r="BN120">
        <v>3741</v>
      </c>
      <c r="BO120">
        <v>643.3749</v>
      </c>
      <c r="BP120">
        <v>6.3702</v>
      </c>
      <c r="BQ120">
        <v>6.8388</v>
      </c>
      <c r="BR120">
        <v>0.0061</v>
      </c>
      <c r="BS120">
        <v>0.0226</v>
      </c>
      <c r="BT120">
        <v>5.45</v>
      </c>
      <c r="BU120">
        <v>89.25</v>
      </c>
      <c r="BV120">
        <v>225.875</v>
      </c>
      <c r="BW120">
        <v>38.7</v>
      </c>
      <c r="BX120">
        <v>32.4536</v>
      </c>
      <c r="BY120">
        <v>-77.1892</v>
      </c>
      <c r="BZ120">
        <v>130.2333</v>
      </c>
      <c r="CA120">
        <v>129.7917</v>
      </c>
      <c r="CB120">
        <f t="shared" si="10"/>
        <v>0.8019614303727834</v>
      </c>
      <c r="CC120">
        <v>-0.125</v>
      </c>
      <c r="CD120">
        <f t="shared" si="11"/>
        <v>0.13579081970236329</v>
      </c>
      <c r="CE120">
        <f t="shared" si="12"/>
        <v>0.14198687828050488</v>
      </c>
      <c r="CH120">
        <f t="shared" si="13"/>
        <v>1.7999999999999998</v>
      </c>
      <c r="CI120">
        <v>1</v>
      </c>
    </row>
    <row r="121" spans="1:87" ht="12.75">
      <c r="A121" s="1">
        <v>19980800</v>
      </c>
      <c r="B121" s="1">
        <v>171915</v>
      </c>
      <c r="C121" s="1">
        <v>3.34297</v>
      </c>
      <c r="D121" s="1">
        <v>0.165927</v>
      </c>
      <c r="E121" s="1">
        <v>0.165927</v>
      </c>
      <c r="F121" s="1">
        <v>1960.43</v>
      </c>
      <c r="G121" s="1">
        <v>1.1263E-05</v>
      </c>
      <c r="H121" s="1">
        <v>12</v>
      </c>
      <c r="I121" s="1">
        <v>130.039</v>
      </c>
      <c r="J121" s="1">
        <v>0.165927</v>
      </c>
      <c r="K121" s="1">
        <v>0.165927</v>
      </c>
      <c r="L121" s="1">
        <v>-999</v>
      </c>
      <c r="M121" s="1">
        <v>-999</v>
      </c>
      <c r="N121" s="1">
        <v>0</v>
      </c>
      <c r="O121" s="1">
        <v>3922.8</v>
      </c>
      <c r="P121" s="1">
        <v>-999</v>
      </c>
      <c r="Q121" s="1">
        <v>36.7164</v>
      </c>
      <c r="R121" s="1">
        <v>0</v>
      </c>
      <c r="S121" s="1">
        <v>-999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1205.8</v>
      </c>
      <c r="AB121" s="1">
        <v>41.5793</v>
      </c>
      <c r="AC121" s="1">
        <v>0</v>
      </c>
      <c r="AD121" s="1">
        <v>0</v>
      </c>
      <c r="AE121" s="1">
        <v>829</v>
      </c>
      <c r="AF121" s="1">
        <v>829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0.1</v>
      </c>
      <c r="BM121">
        <v>171915</v>
      </c>
      <c r="BN121">
        <v>3599.5</v>
      </c>
      <c r="BO121">
        <v>642.925</v>
      </c>
      <c r="BP121">
        <v>10.7041</v>
      </c>
      <c r="BQ121">
        <v>11.4986</v>
      </c>
      <c r="BR121">
        <v>0.0078</v>
      </c>
      <c r="BS121">
        <v>0.0231</v>
      </c>
      <c r="BT121">
        <v>9.0167</v>
      </c>
      <c r="BU121">
        <v>83.0833</v>
      </c>
      <c r="BV121">
        <v>234.4417</v>
      </c>
      <c r="BW121">
        <v>27.4167</v>
      </c>
      <c r="BX121">
        <v>32.9771</v>
      </c>
      <c r="BY121">
        <v>-77.6492</v>
      </c>
      <c r="BZ121">
        <v>131.5583</v>
      </c>
      <c r="CA121">
        <v>134.95</v>
      </c>
      <c r="CB121">
        <f t="shared" si="10"/>
        <v>0.7891652359086925</v>
      </c>
      <c r="CC121">
        <v>-0.0583</v>
      </c>
      <c r="CD121">
        <f t="shared" si="11"/>
        <v>0.21025634740352142</v>
      </c>
      <c r="CE121">
        <f t="shared" si="12"/>
        <v>0.21025634740352142</v>
      </c>
      <c r="CH121">
        <f t="shared" si="13"/>
        <v>1.9999999999999998</v>
      </c>
      <c r="CI121">
        <v>0</v>
      </c>
    </row>
    <row r="122" spans="1:87" ht="12.75">
      <c r="A122" s="1">
        <v>19980800</v>
      </c>
      <c r="B122" s="1">
        <v>171939</v>
      </c>
      <c r="C122" s="1">
        <v>3.18804</v>
      </c>
      <c r="D122" s="1">
        <v>0.176394</v>
      </c>
      <c r="E122" s="1">
        <v>0.176394</v>
      </c>
      <c r="F122" s="1">
        <v>1375.17</v>
      </c>
      <c r="G122" s="1">
        <v>7.12912E-06</v>
      </c>
      <c r="H122" s="1">
        <v>12</v>
      </c>
      <c r="I122" s="1">
        <v>126.909</v>
      </c>
      <c r="J122" s="1">
        <v>0.176394</v>
      </c>
      <c r="K122" s="1">
        <v>0.176394</v>
      </c>
      <c r="L122" s="1">
        <v>-999</v>
      </c>
      <c r="M122" s="1">
        <v>-999</v>
      </c>
      <c r="N122" s="1">
        <v>0</v>
      </c>
      <c r="O122" s="1">
        <v>3893.67</v>
      </c>
      <c r="P122" s="1">
        <v>-999</v>
      </c>
      <c r="Q122" s="1">
        <v>41.1148</v>
      </c>
      <c r="R122" s="1">
        <v>0</v>
      </c>
      <c r="S122" s="1">
        <v>-999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1487.04</v>
      </c>
      <c r="AB122" s="1">
        <v>30.98</v>
      </c>
      <c r="AC122" s="1">
        <v>0</v>
      </c>
      <c r="AD122" s="1">
        <v>0</v>
      </c>
      <c r="AE122" s="1">
        <v>1199</v>
      </c>
      <c r="AF122" s="1">
        <v>1199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0.1</v>
      </c>
      <c r="BM122">
        <v>171939</v>
      </c>
      <c r="BN122">
        <v>3591.4167</v>
      </c>
      <c r="BO122">
        <v>643.1251</v>
      </c>
      <c r="BP122">
        <v>10.8744</v>
      </c>
      <c r="BQ122">
        <v>11.456</v>
      </c>
      <c r="BR122">
        <v>0.007</v>
      </c>
      <c r="BS122">
        <v>0.0236</v>
      </c>
      <c r="BT122">
        <v>9.2667</v>
      </c>
      <c r="BU122">
        <v>84.6667</v>
      </c>
      <c r="BV122">
        <v>230.9833</v>
      </c>
      <c r="BW122">
        <v>26.25</v>
      </c>
      <c r="BX122">
        <v>32.9996</v>
      </c>
      <c r="BY122">
        <v>-77.6689</v>
      </c>
      <c r="BZ122">
        <v>129.85</v>
      </c>
      <c r="CA122">
        <v>131.2083</v>
      </c>
      <c r="CB122">
        <f t="shared" si="10"/>
        <v>0.7889375395968379</v>
      </c>
      <c r="CC122">
        <v>-0.0583</v>
      </c>
      <c r="CD122">
        <f t="shared" si="11"/>
        <v>0.22358423974873942</v>
      </c>
      <c r="CE122">
        <f t="shared" si="12"/>
        <v>0.22358423974873942</v>
      </c>
      <c r="CH122">
        <f t="shared" si="13"/>
        <v>2.1999999999999997</v>
      </c>
      <c r="CI122">
        <v>0</v>
      </c>
    </row>
    <row r="123" spans="1:87" ht="12.75">
      <c r="A123" s="1">
        <v>19980800</v>
      </c>
      <c r="B123" s="1">
        <v>170930</v>
      </c>
      <c r="C123" s="1">
        <v>2.63512</v>
      </c>
      <c r="D123" s="1">
        <v>0.143307</v>
      </c>
      <c r="E123" s="1">
        <v>0.148167</v>
      </c>
      <c r="F123" s="1">
        <v>1192.99</v>
      </c>
      <c r="G123" s="1">
        <v>6.00938E-06</v>
      </c>
      <c r="H123" s="1">
        <v>12</v>
      </c>
      <c r="I123" s="1">
        <v>123.969</v>
      </c>
      <c r="J123" s="1">
        <v>0.143307</v>
      </c>
      <c r="K123" s="1">
        <v>0.148167</v>
      </c>
      <c r="L123" s="1">
        <v>-999</v>
      </c>
      <c r="M123" s="1">
        <v>-999</v>
      </c>
      <c r="N123" s="1">
        <v>0</v>
      </c>
      <c r="O123" s="1">
        <v>3871.51</v>
      </c>
      <c r="P123" s="1">
        <v>-999</v>
      </c>
      <c r="Q123" s="1">
        <v>35.7904</v>
      </c>
      <c r="R123" s="1">
        <v>0</v>
      </c>
      <c r="S123" s="1">
        <v>-999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1191.4</v>
      </c>
      <c r="AB123" s="1">
        <v>27.707</v>
      </c>
      <c r="AC123" s="1">
        <v>0</v>
      </c>
      <c r="AD123" s="1">
        <v>0</v>
      </c>
      <c r="AE123" s="1">
        <v>930</v>
      </c>
      <c r="AF123" s="1">
        <v>931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0.1</v>
      </c>
      <c r="BM123">
        <v>170930</v>
      </c>
      <c r="BN123">
        <v>3741.6667</v>
      </c>
      <c r="BO123">
        <v>643.7417</v>
      </c>
      <c r="BP123">
        <v>7.0562</v>
      </c>
      <c r="BQ123">
        <v>7.5636</v>
      </c>
      <c r="BR123">
        <v>0.0068</v>
      </c>
      <c r="BS123">
        <v>0.0225</v>
      </c>
      <c r="BT123">
        <v>5.1333</v>
      </c>
      <c r="BU123">
        <v>83.0833</v>
      </c>
      <c r="BV123">
        <v>231.5333</v>
      </c>
      <c r="BW123">
        <v>38.9583</v>
      </c>
      <c r="BX123">
        <v>32.4199</v>
      </c>
      <c r="BY123">
        <v>-77.1618</v>
      </c>
      <c r="BZ123">
        <v>127.2417</v>
      </c>
      <c r="CA123">
        <v>130.2583</v>
      </c>
      <c r="CB123">
        <f t="shared" si="10"/>
        <v>0.8004542346318273</v>
      </c>
      <c r="CC123">
        <v>-0.0417</v>
      </c>
      <c r="CD123">
        <f t="shared" si="11"/>
        <v>0.17903209677679413</v>
      </c>
      <c r="CE123">
        <f t="shared" si="12"/>
        <v>0.18510364938996182</v>
      </c>
      <c r="CH123">
        <f t="shared" si="13"/>
        <v>2.4</v>
      </c>
      <c r="CI123">
        <v>0</v>
      </c>
    </row>
    <row r="124" spans="1:87" ht="12.75">
      <c r="A124" s="1">
        <v>19980800</v>
      </c>
      <c r="B124" s="1">
        <v>171055</v>
      </c>
      <c r="C124" s="1">
        <v>2.52685</v>
      </c>
      <c r="D124" s="1">
        <v>0.133349</v>
      </c>
      <c r="E124" s="1">
        <v>0.133349</v>
      </c>
      <c r="F124" s="1">
        <v>1242.36</v>
      </c>
      <c r="G124" s="1">
        <v>6.18984E-06</v>
      </c>
      <c r="H124" s="1">
        <v>12</v>
      </c>
      <c r="I124" s="1">
        <v>132.695</v>
      </c>
      <c r="J124" s="1">
        <v>0.133349</v>
      </c>
      <c r="K124" s="1">
        <v>0.133349</v>
      </c>
      <c r="L124" s="1">
        <v>-999</v>
      </c>
      <c r="M124" s="1">
        <v>-999</v>
      </c>
      <c r="N124" s="1">
        <v>0</v>
      </c>
      <c r="O124" s="1">
        <v>3979.8</v>
      </c>
      <c r="P124" s="1">
        <v>-999</v>
      </c>
      <c r="Q124" s="1">
        <v>31.3315</v>
      </c>
      <c r="R124" s="1">
        <v>0</v>
      </c>
      <c r="S124" s="1">
        <v>-999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1099.28</v>
      </c>
      <c r="AB124" s="1">
        <v>30.5356</v>
      </c>
      <c r="AC124" s="1">
        <v>0</v>
      </c>
      <c r="AD124" s="1">
        <v>0</v>
      </c>
      <c r="AE124" s="1">
        <v>983</v>
      </c>
      <c r="AF124" s="1">
        <v>983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0.1</v>
      </c>
      <c r="BM124">
        <v>171055</v>
      </c>
      <c r="BN124">
        <v>3733.1667</v>
      </c>
      <c r="BO124">
        <v>643.3083</v>
      </c>
      <c r="BP124">
        <v>5.6537</v>
      </c>
      <c r="BQ124">
        <v>6.1577</v>
      </c>
      <c r="BR124">
        <v>0.004</v>
      </c>
      <c r="BS124">
        <v>0.0217</v>
      </c>
      <c r="BT124">
        <v>5.975</v>
      </c>
      <c r="BU124">
        <v>97</v>
      </c>
      <c r="BV124">
        <v>225.6417</v>
      </c>
      <c r="BW124">
        <v>38.9917</v>
      </c>
      <c r="BX124">
        <v>32.5025</v>
      </c>
      <c r="BY124">
        <v>-77.2292</v>
      </c>
      <c r="BZ124">
        <v>136.4167</v>
      </c>
      <c r="CA124">
        <v>135.9917</v>
      </c>
      <c r="CB124">
        <f t="shared" si="10"/>
        <v>0.8039390942750565</v>
      </c>
      <c r="CC124">
        <v>-0.0083</v>
      </c>
      <c r="CD124">
        <f t="shared" si="11"/>
        <v>0.16586953035322413</v>
      </c>
      <c r="CE124">
        <f t="shared" si="12"/>
        <v>0.16586953035322413</v>
      </c>
      <c r="CH124">
        <f t="shared" si="13"/>
        <v>2.6</v>
      </c>
      <c r="CI124">
        <v>0</v>
      </c>
    </row>
    <row r="125" spans="1:87" ht="12.75">
      <c r="A125" s="1">
        <v>19980800</v>
      </c>
      <c r="B125" s="1">
        <v>171132</v>
      </c>
      <c r="C125" s="1">
        <v>2.75529</v>
      </c>
      <c r="D125" s="1">
        <v>0.168981</v>
      </c>
      <c r="E125" s="1">
        <v>0.168981</v>
      </c>
      <c r="F125" s="1">
        <v>1021.33</v>
      </c>
      <c r="G125" s="1">
        <v>5.25777E-06</v>
      </c>
      <c r="H125" s="1">
        <v>12</v>
      </c>
      <c r="I125" s="1">
        <v>127.668</v>
      </c>
      <c r="J125" s="1">
        <v>0.168981</v>
      </c>
      <c r="K125" s="1">
        <v>0.168981</v>
      </c>
      <c r="L125" s="1">
        <v>-999</v>
      </c>
      <c r="M125" s="1">
        <v>-999</v>
      </c>
      <c r="N125" s="1">
        <v>0</v>
      </c>
      <c r="O125" s="1">
        <v>3509.62</v>
      </c>
      <c r="P125" s="1">
        <v>-999</v>
      </c>
      <c r="Q125" s="1">
        <v>35.6868</v>
      </c>
      <c r="R125" s="1">
        <v>0</v>
      </c>
      <c r="S125" s="1">
        <v>-999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1537.08</v>
      </c>
      <c r="AB125" s="1">
        <v>22.2765</v>
      </c>
      <c r="AC125" s="1">
        <v>0</v>
      </c>
      <c r="AD125" s="1">
        <v>0</v>
      </c>
      <c r="AE125" s="1">
        <v>2038</v>
      </c>
      <c r="AF125" s="1">
        <v>2038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0.1</v>
      </c>
      <c r="BM125">
        <v>171132</v>
      </c>
      <c r="BN125">
        <v>3723.8333</v>
      </c>
      <c r="BO125">
        <v>643.4083</v>
      </c>
      <c r="BP125">
        <v>5.6344</v>
      </c>
      <c r="BQ125">
        <v>6.1114</v>
      </c>
      <c r="BR125">
        <v>0.0052</v>
      </c>
      <c r="BS125">
        <v>0.0225</v>
      </c>
      <c r="BT125">
        <v>6.7667</v>
      </c>
      <c r="BU125">
        <v>103.0833</v>
      </c>
      <c r="BV125">
        <v>222.3</v>
      </c>
      <c r="BW125">
        <v>40.875</v>
      </c>
      <c r="BX125">
        <v>32.539</v>
      </c>
      <c r="BY125">
        <v>-77.2597</v>
      </c>
      <c r="BZ125">
        <v>133.75</v>
      </c>
      <c r="CA125">
        <v>130.875</v>
      </c>
      <c r="CB125">
        <f t="shared" si="10"/>
        <v>0.8041197264186519</v>
      </c>
      <c r="CC125">
        <v>0.05</v>
      </c>
      <c r="CD125">
        <f t="shared" si="11"/>
        <v>0.2101440798531322</v>
      </c>
      <c r="CE125">
        <f t="shared" si="12"/>
        <v>0.2101440798531322</v>
      </c>
      <c r="CH125">
        <f t="shared" si="13"/>
        <v>2.8000000000000003</v>
      </c>
      <c r="CI125">
        <v>1</v>
      </c>
    </row>
    <row r="126" spans="1:87" ht="12.75">
      <c r="A126" s="1">
        <v>19980800</v>
      </c>
      <c r="B126" s="1">
        <v>171927</v>
      </c>
      <c r="C126" s="1">
        <v>3.39417</v>
      </c>
      <c r="D126" s="1">
        <v>0.182979</v>
      </c>
      <c r="E126" s="1">
        <v>0.182979</v>
      </c>
      <c r="F126" s="1">
        <v>1576.12</v>
      </c>
      <c r="G126" s="1">
        <v>7.86042E-06</v>
      </c>
      <c r="H126" s="1">
        <v>12</v>
      </c>
      <c r="I126" s="1">
        <v>128.427</v>
      </c>
      <c r="J126" s="1">
        <v>0.182979</v>
      </c>
      <c r="K126" s="1">
        <v>0.182979</v>
      </c>
      <c r="L126" s="1">
        <v>-999</v>
      </c>
      <c r="M126" s="1">
        <v>-999</v>
      </c>
      <c r="N126" s="1">
        <v>0</v>
      </c>
      <c r="O126" s="1">
        <v>3881.44</v>
      </c>
      <c r="P126" s="1">
        <v>-999</v>
      </c>
      <c r="Q126" s="1">
        <v>42.676</v>
      </c>
      <c r="R126" s="1">
        <v>0</v>
      </c>
      <c r="S126" s="1">
        <v>-999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1497.52</v>
      </c>
      <c r="AB126" s="1">
        <v>46.7975</v>
      </c>
      <c r="AC126" s="1">
        <v>0</v>
      </c>
      <c r="AD126" s="1">
        <v>0</v>
      </c>
      <c r="AE126" s="1">
        <v>1191</v>
      </c>
      <c r="AF126" s="1">
        <v>1191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0.1</v>
      </c>
      <c r="BM126">
        <v>171927</v>
      </c>
      <c r="BN126">
        <v>3598.4167</v>
      </c>
      <c r="BO126">
        <v>642.8167</v>
      </c>
      <c r="BP126">
        <v>10.5783</v>
      </c>
      <c r="BQ126">
        <v>11.1054</v>
      </c>
      <c r="BR126">
        <v>0.0036</v>
      </c>
      <c r="BS126">
        <v>0.0235</v>
      </c>
      <c r="BT126">
        <v>9.0833</v>
      </c>
      <c r="BU126">
        <v>85.75</v>
      </c>
      <c r="BV126">
        <v>232.3333</v>
      </c>
      <c r="BW126">
        <v>27.2833</v>
      </c>
      <c r="BX126">
        <v>32.9883</v>
      </c>
      <c r="BY126">
        <v>-77.6592</v>
      </c>
      <c r="BZ126">
        <v>130.4333</v>
      </c>
      <c r="CA126">
        <v>132.5917</v>
      </c>
      <c r="CB126">
        <f t="shared" si="10"/>
        <v>0.7893821322354826</v>
      </c>
      <c r="CC126">
        <v>0.0583</v>
      </c>
      <c r="CD126">
        <f t="shared" si="11"/>
        <v>0.23180028091314217</v>
      </c>
      <c r="CE126">
        <f t="shared" si="12"/>
        <v>0.23180028091314217</v>
      </c>
      <c r="CH126">
        <f t="shared" si="13"/>
        <v>3.0000000000000004</v>
      </c>
      <c r="CI126">
        <v>0</v>
      </c>
    </row>
    <row r="127" spans="1:87" ht="12.75">
      <c r="A127" s="1">
        <v>19980800</v>
      </c>
      <c r="B127" s="1">
        <v>171814</v>
      </c>
      <c r="C127" s="1">
        <v>1.12781</v>
      </c>
      <c r="D127" s="1">
        <v>0.0744583</v>
      </c>
      <c r="E127" s="1">
        <v>0.0744583</v>
      </c>
      <c r="F127" s="1">
        <v>254.977</v>
      </c>
      <c r="G127" s="1">
        <v>1.44689E-06</v>
      </c>
      <c r="H127" s="1">
        <v>12</v>
      </c>
      <c r="I127" s="1">
        <v>131.462</v>
      </c>
      <c r="J127" s="1">
        <v>0.0744583</v>
      </c>
      <c r="K127" s="1">
        <v>0.0744583</v>
      </c>
      <c r="L127" s="1">
        <v>-999</v>
      </c>
      <c r="M127" s="1">
        <v>-999</v>
      </c>
      <c r="N127" s="1">
        <v>0</v>
      </c>
      <c r="O127" s="1">
        <v>3853.37</v>
      </c>
      <c r="P127" s="1">
        <v>-999</v>
      </c>
      <c r="Q127" s="1">
        <v>14.706</v>
      </c>
      <c r="R127" s="1">
        <v>0</v>
      </c>
      <c r="S127" s="1">
        <v>-999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760</v>
      </c>
      <c r="AB127" s="1">
        <v>95</v>
      </c>
      <c r="AC127" s="1">
        <v>0</v>
      </c>
      <c r="AD127" s="1">
        <v>0</v>
      </c>
      <c r="AE127" s="1">
        <v>794</v>
      </c>
      <c r="AF127" s="1">
        <v>794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0.1</v>
      </c>
      <c r="BM127">
        <v>171814</v>
      </c>
      <c r="BN127">
        <v>3613</v>
      </c>
      <c r="BO127">
        <v>642.9999</v>
      </c>
      <c r="BP127">
        <v>10.5899</v>
      </c>
      <c r="BQ127">
        <v>11.2509</v>
      </c>
      <c r="BR127">
        <v>0.0037</v>
      </c>
      <c r="BS127">
        <v>0.0231</v>
      </c>
      <c r="BT127">
        <v>9.2333</v>
      </c>
      <c r="BU127">
        <v>85.75</v>
      </c>
      <c r="BV127">
        <v>230.9583</v>
      </c>
      <c r="BW127">
        <v>28.5</v>
      </c>
      <c r="BX127">
        <v>32.9197</v>
      </c>
      <c r="BY127">
        <v>-77.5951</v>
      </c>
      <c r="BZ127">
        <v>132.0417</v>
      </c>
      <c r="CA127">
        <v>135.125</v>
      </c>
      <c r="CB127">
        <f t="shared" si="10"/>
        <v>0.7895748227699263</v>
      </c>
      <c r="CC127">
        <v>0.1083</v>
      </c>
      <c r="CD127">
        <f t="shared" si="11"/>
        <v>0.09430176577666327</v>
      </c>
      <c r="CE127">
        <f t="shared" si="12"/>
        <v>0.09430176577666327</v>
      </c>
      <c r="CH127">
        <f t="shared" si="13"/>
        <v>3.2000000000000006</v>
      </c>
      <c r="CI127">
        <v>0</v>
      </c>
    </row>
    <row r="128" spans="1:87" ht="12.75">
      <c r="A128" s="1">
        <v>19980800</v>
      </c>
      <c r="B128" s="1">
        <v>171031</v>
      </c>
      <c r="C128" s="1">
        <v>1.91992</v>
      </c>
      <c r="D128" s="1">
        <v>0.109141</v>
      </c>
      <c r="E128" s="1">
        <v>0.109141</v>
      </c>
      <c r="F128" s="1">
        <v>825.465</v>
      </c>
      <c r="G128" s="1">
        <v>4.23723E-06</v>
      </c>
      <c r="H128" s="1">
        <v>12</v>
      </c>
      <c r="I128" s="1">
        <v>133.833</v>
      </c>
      <c r="J128" s="1">
        <v>0.109141</v>
      </c>
      <c r="K128" s="1">
        <v>0.109141</v>
      </c>
      <c r="L128" s="1">
        <v>-999</v>
      </c>
      <c r="M128" s="1">
        <v>-999</v>
      </c>
      <c r="N128" s="1">
        <v>0</v>
      </c>
      <c r="O128" s="1">
        <v>3864.83</v>
      </c>
      <c r="P128" s="1">
        <v>-999</v>
      </c>
      <c r="Q128" s="1">
        <v>23.0633</v>
      </c>
      <c r="R128" s="1">
        <v>0</v>
      </c>
      <c r="S128" s="1">
        <v>-999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975.68</v>
      </c>
      <c r="AB128" s="1">
        <v>25.0174</v>
      </c>
      <c r="AC128" s="1">
        <v>0</v>
      </c>
      <c r="AD128" s="1">
        <v>0</v>
      </c>
      <c r="AE128" s="1">
        <v>1057</v>
      </c>
      <c r="AF128" s="1">
        <v>1057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0.1</v>
      </c>
      <c r="BM128">
        <v>171031</v>
      </c>
      <c r="BN128">
        <v>3738.8333</v>
      </c>
      <c r="BO128">
        <v>643.2</v>
      </c>
      <c r="BP128">
        <v>5.6335</v>
      </c>
      <c r="BQ128">
        <v>6.0948</v>
      </c>
      <c r="BR128">
        <v>0.0047</v>
      </c>
      <c r="BS128">
        <v>0.0218</v>
      </c>
      <c r="BT128">
        <v>6.125</v>
      </c>
      <c r="BU128">
        <v>98.4167</v>
      </c>
      <c r="BV128">
        <v>224.65</v>
      </c>
      <c r="BW128">
        <v>39.5333</v>
      </c>
      <c r="BX128">
        <v>32.4782</v>
      </c>
      <c r="BY128">
        <v>-77.2092</v>
      </c>
      <c r="BZ128">
        <v>136.8584</v>
      </c>
      <c r="CA128">
        <v>135.6083</v>
      </c>
      <c r="CB128">
        <f t="shared" si="10"/>
        <v>0.8038619919683913</v>
      </c>
      <c r="CC128">
        <v>0.1417</v>
      </c>
      <c r="CD128">
        <f t="shared" si="11"/>
        <v>0.13577081774043068</v>
      </c>
      <c r="CE128">
        <f t="shared" si="12"/>
        <v>0.13577081774043068</v>
      </c>
      <c r="CH128">
        <f t="shared" si="13"/>
        <v>3.400000000000001</v>
      </c>
      <c r="CI128">
        <v>0</v>
      </c>
    </row>
    <row r="129" spans="1:87" ht="12.75">
      <c r="A129" s="1">
        <v>19980800</v>
      </c>
      <c r="B129" s="1">
        <v>171119</v>
      </c>
      <c r="C129" s="1">
        <v>2.74737</v>
      </c>
      <c r="D129" s="1">
        <v>0.150693</v>
      </c>
      <c r="E129" s="1">
        <v>0.150693</v>
      </c>
      <c r="F129" s="1">
        <v>1426.76</v>
      </c>
      <c r="G129" s="1">
        <v>7.37505E-06</v>
      </c>
      <c r="H129" s="1">
        <v>12</v>
      </c>
      <c r="I129" s="1">
        <v>125.961</v>
      </c>
      <c r="J129" s="1">
        <v>0.150693</v>
      </c>
      <c r="K129" s="1">
        <v>0.150693</v>
      </c>
      <c r="L129" s="1">
        <v>-999</v>
      </c>
      <c r="M129" s="1">
        <v>-999</v>
      </c>
      <c r="N129" s="1">
        <v>0</v>
      </c>
      <c r="O129" s="1">
        <v>3760.58</v>
      </c>
      <c r="P129" s="1">
        <v>-999</v>
      </c>
      <c r="Q129" s="1">
        <v>34.5953</v>
      </c>
      <c r="R129" s="1">
        <v>0</v>
      </c>
      <c r="S129" s="1">
        <v>-999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1293.68</v>
      </c>
      <c r="AB129" s="1">
        <v>28.1235</v>
      </c>
      <c r="AC129" s="1">
        <v>0</v>
      </c>
      <c r="AD129" s="1">
        <v>0</v>
      </c>
      <c r="AE129" s="1">
        <v>1605</v>
      </c>
      <c r="AF129" s="1">
        <v>1605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0.1</v>
      </c>
      <c r="BM129">
        <v>171119</v>
      </c>
      <c r="BN129">
        <v>3725.4167</v>
      </c>
      <c r="BO129">
        <v>643.5083</v>
      </c>
      <c r="BP129">
        <v>5.7849</v>
      </c>
      <c r="BQ129">
        <v>6.485</v>
      </c>
      <c r="BR129">
        <v>0.0028</v>
      </c>
      <c r="BS129">
        <v>0.0225</v>
      </c>
      <c r="BT129">
        <v>6.4083</v>
      </c>
      <c r="BU129">
        <v>98</v>
      </c>
      <c r="BV129">
        <v>223.4833</v>
      </c>
      <c r="BW129">
        <v>39.2</v>
      </c>
      <c r="BX129">
        <v>32.5262</v>
      </c>
      <c r="BY129">
        <v>-77.2492</v>
      </c>
      <c r="BZ129">
        <v>133.2083</v>
      </c>
      <c r="CA129">
        <v>131.0166</v>
      </c>
      <c r="CB129">
        <f t="shared" si="10"/>
        <v>0.8038107879392208</v>
      </c>
      <c r="CC129">
        <v>0.1917</v>
      </c>
      <c r="CD129">
        <f t="shared" si="11"/>
        <v>0.18747322412323045</v>
      </c>
      <c r="CE129">
        <f t="shared" si="12"/>
        <v>0.18747322412323045</v>
      </c>
      <c r="CH129">
        <f t="shared" si="13"/>
        <v>3.600000000000001</v>
      </c>
      <c r="CI129">
        <v>0</v>
      </c>
    </row>
    <row r="130" spans="1:87" ht="12.75">
      <c r="A130" s="1">
        <v>19980800</v>
      </c>
      <c r="B130" s="1">
        <v>171737</v>
      </c>
      <c r="C130" s="1">
        <v>1.34171</v>
      </c>
      <c r="D130" s="1">
        <v>0.0947524</v>
      </c>
      <c r="E130" s="1">
        <v>0.0947524</v>
      </c>
      <c r="F130" s="1">
        <v>270.235</v>
      </c>
      <c r="G130" s="1">
        <v>1.63747E-06</v>
      </c>
      <c r="H130" s="1">
        <v>12</v>
      </c>
      <c r="I130" s="1">
        <v>128.048</v>
      </c>
      <c r="J130" s="1">
        <v>0.0947524</v>
      </c>
      <c r="K130" s="1">
        <v>0.0947524</v>
      </c>
      <c r="L130" s="1">
        <v>-999</v>
      </c>
      <c r="M130" s="1">
        <v>-999</v>
      </c>
      <c r="N130" s="1">
        <v>0</v>
      </c>
      <c r="O130" s="1">
        <v>3536.7</v>
      </c>
      <c r="P130" s="1">
        <v>-999</v>
      </c>
      <c r="Q130" s="1">
        <v>17.8109</v>
      </c>
      <c r="R130" s="1">
        <v>0</v>
      </c>
      <c r="S130" s="1">
        <v>-999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964.52</v>
      </c>
      <c r="AB130" s="1">
        <v>482.26</v>
      </c>
      <c r="AC130" s="1">
        <v>0</v>
      </c>
      <c r="AD130" s="1">
        <v>0</v>
      </c>
      <c r="AE130" s="1">
        <v>1234</v>
      </c>
      <c r="AF130" s="1">
        <v>1234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0.1</v>
      </c>
      <c r="BM130">
        <v>171737</v>
      </c>
      <c r="BN130">
        <v>3612.3333</v>
      </c>
      <c r="BO130">
        <v>643.6833</v>
      </c>
      <c r="BP130">
        <v>9.2659</v>
      </c>
      <c r="BQ130">
        <v>9.9216</v>
      </c>
      <c r="BR130">
        <v>0</v>
      </c>
      <c r="BS130">
        <v>0.0222</v>
      </c>
      <c r="BT130">
        <v>10.35</v>
      </c>
      <c r="BU130">
        <v>101.3333</v>
      </c>
      <c r="BV130">
        <v>229.625</v>
      </c>
      <c r="BW130">
        <v>27.9333</v>
      </c>
      <c r="BX130">
        <v>32.8857</v>
      </c>
      <c r="BY130">
        <v>-77.5625</v>
      </c>
      <c r="BZ130">
        <v>129.0333</v>
      </c>
      <c r="CA130">
        <v>131.1667</v>
      </c>
      <c r="CB130">
        <f t="shared" si="10"/>
        <v>0.7941194326383779</v>
      </c>
      <c r="CC130">
        <v>0.1917</v>
      </c>
      <c r="CD130">
        <f t="shared" si="11"/>
        <v>0.11931756875057843</v>
      </c>
      <c r="CE130">
        <f t="shared" si="12"/>
        <v>0.11931756875057843</v>
      </c>
      <c r="CH130">
        <f t="shared" si="13"/>
        <v>3.800000000000001</v>
      </c>
      <c r="CI130">
        <v>0</v>
      </c>
    </row>
    <row r="131" spans="1:87" ht="12.75">
      <c r="A131" s="1">
        <v>19980800</v>
      </c>
      <c r="B131" s="1">
        <v>171043</v>
      </c>
      <c r="C131" s="1">
        <v>1.90161</v>
      </c>
      <c r="D131" s="1">
        <v>0.109891</v>
      </c>
      <c r="E131" s="1">
        <v>0.109891</v>
      </c>
      <c r="F131" s="1">
        <v>710.192</v>
      </c>
      <c r="G131" s="1">
        <v>3.59173E-06</v>
      </c>
      <c r="H131" s="1">
        <v>12</v>
      </c>
      <c r="I131" s="1">
        <v>132.695</v>
      </c>
      <c r="J131" s="1">
        <v>0.109891</v>
      </c>
      <c r="K131" s="1">
        <v>0.109891</v>
      </c>
      <c r="L131" s="1">
        <v>-999</v>
      </c>
      <c r="M131" s="1">
        <v>-999</v>
      </c>
      <c r="N131" s="1">
        <v>0</v>
      </c>
      <c r="O131" s="1">
        <v>3938.36</v>
      </c>
      <c r="P131" s="1">
        <v>-999</v>
      </c>
      <c r="Q131" s="1">
        <v>24.5336</v>
      </c>
      <c r="R131" s="1">
        <v>0</v>
      </c>
      <c r="S131" s="1">
        <v>-999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1000.64</v>
      </c>
      <c r="AB131" s="1">
        <v>25.6574</v>
      </c>
      <c r="AC131" s="1">
        <v>0</v>
      </c>
      <c r="AD131" s="1">
        <v>0</v>
      </c>
      <c r="AE131" s="1">
        <v>951</v>
      </c>
      <c r="AF131" s="1">
        <v>951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0.1</v>
      </c>
      <c r="BM131">
        <v>171043</v>
      </c>
      <c r="BN131">
        <v>3736.9167</v>
      </c>
      <c r="BO131">
        <v>643.2</v>
      </c>
      <c r="BP131">
        <v>5.5797</v>
      </c>
      <c r="BQ131">
        <v>6.1229</v>
      </c>
      <c r="BR131">
        <v>0.0057</v>
      </c>
      <c r="BS131">
        <v>0.0216</v>
      </c>
      <c r="BT131">
        <v>5.9917</v>
      </c>
      <c r="BU131">
        <v>97.5</v>
      </c>
      <c r="BV131">
        <v>224.8417</v>
      </c>
      <c r="BW131">
        <v>39.1333</v>
      </c>
      <c r="BX131">
        <v>32.4903</v>
      </c>
      <c r="BY131">
        <v>-77.2192</v>
      </c>
      <c r="BZ131">
        <v>137.5</v>
      </c>
      <c r="CA131">
        <v>136.3833</v>
      </c>
      <c r="CB131">
        <f t="shared" si="10"/>
        <v>0.8040171466706743</v>
      </c>
      <c r="CC131">
        <v>0.2333</v>
      </c>
      <c r="CD131">
        <f t="shared" si="11"/>
        <v>0.13667743337942942</v>
      </c>
      <c r="CE131">
        <f t="shared" si="12"/>
        <v>0.13667743337942942</v>
      </c>
      <c r="CH131">
        <f t="shared" si="13"/>
        <v>4.000000000000001</v>
      </c>
      <c r="CI131">
        <v>0</v>
      </c>
    </row>
    <row r="132" spans="1:87" ht="12.75">
      <c r="A132" s="1">
        <v>19980800</v>
      </c>
      <c r="B132" s="1">
        <v>171548</v>
      </c>
      <c r="C132" s="1">
        <v>4.0208</v>
      </c>
      <c r="D132" s="1">
        <v>0.204827</v>
      </c>
      <c r="E132" s="1">
        <v>0.22367</v>
      </c>
      <c r="F132" s="1">
        <v>2308.47</v>
      </c>
      <c r="G132" s="1">
        <v>1.18694E-05</v>
      </c>
      <c r="H132" s="1">
        <v>12</v>
      </c>
      <c r="I132" s="1">
        <v>132.98</v>
      </c>
      <c r="J132" s="1">
        <v>0.204827</v>
      </c>
      <c r="K132" s="1">
        <v>0.22367</v>
      </c>
      <c r="L132" s="1">
        <v>-999</v>
      </c>
      <c r="M132" s="1">
        <v>-999</v>
      </c>
      <c r="N132" s="1">
        <v>0</v>
      </c>
      <c r="O132" s="1">
        <v>1997.19</v>
      </c>
      <c r="P132" s="1">
        <v>-999</v>
      </c>
      <c r="Q132" s="1">
        <v>56.3928</v>
      </c>
      <c r="R132" s="1">
        <v>0</v>
      </c>
      <c r="S132" s="1">
        <v>-999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849.24</v>
      </c>
      <c r="AB132" s="1">
        <v>24.264</v>
      </c>
      <c r="AC132" s="1">
        <v>0</v>
      </c>
      <c r="AD132" s="1">
        <v>0</v>
      </c>
      <c r="AE132" s="1">
        <v>760</v>
      </c>
      <c r="AF132" s="1">
        <v>762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0.1</v>
      </c>
      <c r="BM132">
        <v>171548</v>
      </c>
      <c r="BN132">
        <v>3658.5833</v>
      </c>
      <c r="BO132">
        <v>642.9</v>
      </c>
      <c r="BP132">
        <v>4.7816</v>
      </c>
      <c r="BQ132">
        <v>5.5751</v>
      </c>
      <c r="BR132">
        <v>0.0009</v>
      </c>
      <c r="BS132">
        <v>0.0214</v>
      </c>
      <c r="BT132">
        <v>8.2583</v>
      </c>
      <c r="BU132">
        <v>118.5833</v>
      </c>
      <c r="BV132">
        <v>223.4667</v>
      </c>
      <c r="BW132">
        <v>48.425</v>
      </c>
      <c r="BX132">
        <v>32.7857</v>
      </c>
      <c r="BY132">
        <v>-77.4744</v>
      </c>
      <c r="BZ132">
        <v>134.55</v>
      </c>
      <c r="CA132">
        <v>136.7083</v>
      </c>
      <c r="CB132">
        <f t="shared" si="10"/>
        <v>0.8059497701715574</v>
      </c>
      <c r="CC132">
        <v>0.2583</v>
      </c>
      <c r="CD132">
        <f t="shared" si="11"/>
        <v>0.254143629765413</v>
      </c>
      <c r="CE132">
        <f t="shared" si="12"/>
        <v>0.2775234987068596</v>
      </c>
      <c r="CH132">
        <f t="shared" si="13"/>
        <v>4.200000000000001</v>
      </c>
      <c r="CI132">
        <v>0</v>
      </c>
    </row>
    <row r="133" spans="1:87" ht="12.75">
      <c r="A133" s="1">
        <v>19980800</v>
      </c>
      <c r="B133" s="1">
        <v>171358</v>
      </c>
      <c r="C133" s="1">
        <v>3.82326</v>
      </c>
      <c r="D133" s="1">
        <v>0.237231</v>
      </c>
      <c r="E133" s="1">
        <v>0.237231</v>
      </c>
      <c r="F133" s="1">
        <v>957.595</v>
      </c>
      <c r="G133" s="1">
        <v>5.14233E-06</v>
      </c>
      <c r="H133" s="1">
        <v>12</v>
      </c>
      <c r="I133" s="1">
        <v>131.273</v>
      </c>
      <c r="J133" s="1">
        <v>0.237231</v>
      </c>
      <c r="K133" s="1">
        <v>0.237231</v>
      </c>
      <c r="L133" s="1">
        <v>-999</v>
      </c>
      <c r="M133" s="1">
        <v>-999</v>
      </c>
      <c r="N133" s="1">
        <v>0</v>
      </c>
      <c r="O133" s="1">
        <v>3816.7</v>
      </c>
      <c r="P133" s="1">
        <v>-999</v>
      </c>
      <c r="Q133" s="1">
        <v>51.5766</v>
      </c>
      <c r="R133" s="1">
        <v>0</v>
      </c>
      <c r="S133" s="1">
        <v>-999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2184.88</v>
      </c>
      <c r="AB133" s="1">
        <v>39.0157</v>
      </c>
      <c r="AC133" s="1">
        <v>0</v>
      </c>
      <c r="AD133" s="1">
        <v>0</v>
      </c>
      <c r="AE133" s="1">
        <v>1823</v>
      </c>
      <c r="AF133" s="1">
        <v>1823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0.1</v>
      </c>
      <c r="BM133">
        <v>171358</v>
      </c>
      <c r="BN133">
        <v>3697.5833</v>
      </c>
      <c r="BO133">
        <v>643.3083</v>
      </c>
      <c r="BP133">
        <v>6.6291</v>
      </c>
      <c r="BQ133">
        <v>7.1379</v>
      </c>
      <c r="BR133">
        <v>0.0063</v>
      </c>
      <c r="BS133">
        <v>0.0217</v>
      </c>
      <c r="BT133">
        <v>7.9</v>
      </c>
      <c r="BU133">
        <v>103.6667</v>
      </c>
      <c r="BV133">
        <v>221.5167</v>
      </c>
      <c r="BW133">
        <v>45.6667</v>
      </c>
      <c r="BX133">
        <v>32.6814</v>
      </c>
      <c r="BY133">
        <v>-77.3814</v>
      </c>
      <c r="BZ133">
        <v>136.6833</v>
      </c>
      <c r="CA133">
        <v>135.2417</v>
      </c>
      <c r="CB133">
        <f t="shared" si="10"/>
        <v>0.8011364039895669</v>
      </c>
      <c r="CC133">
        <v>0.3</v>
      </c>
      <c r="CD133">
        <f t="shared" si="11"/>
        <v>0.2961181127441182</v>
      </c>
      <c r="CE133">
        <f t="shared" si="12"/>
        <v>0.2961181127441182</v>
      </c>
      <c r="CH133">
        <f t="shared" si="13"/>
        <v>4.400000000000001</v>
      </c>
      <c r="CI133">
        <v>0</v>
      </c>
    </row>
    <row r="134" spans="1:87" ht="12.75">
      <c r="A134" s="1">
        <v>19980800</v>
      </c>
      <c r="B134" s="1">
        <v>170954</v>
      </c>
      <c r="C134" s="1">
        <v>2.0862</v>
      </c>
      <c r="D134" s="1">
        <v>0.108461</v>
      </c>
      <c r="E134" s="1">
        <v>0.108461</v>
      </c>
      <c r="F134" s="1">
        <v>1131.44</v>
      </c>
      <c r="G134" s="1">
        <v>5.79949E-06</v>
      </c>
      <c r="H134" s="1">
        <v>12</v>
      </c>
      <c r="I134" s="1">
        <v>123.4</v>
      </c>
      <c r="J134" s="1">
        <v>0.108461</v>
      </c>
      <c r="K134" s="1">
        <v>0.108461</v>
      </c>
      <c r="L134" s="1">
        <v>-999</v>
      </c>
      <c r="M134" s="1">
        <v>-999</v>
      </c>
      <c r="N134" s="1">
        <v>0</v>
      </c>
      <c r="O134" s="1">
        <v>3699.37</v>
      </c>
      <c r="P134" s="1">
        <v>-999</v>
      </c>
      <c r="Q134" s="1">
        <v>27.1954</v>
      </c>
      <c r="R134" s="1">
        <v>0</v>
      </c>
      <c r="S134" s="1">
        <v>-999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829.8</v>
      </c>
      <c r="AB134" s="1">
        <v>14.5579</v>
      </c>
      <c r="AC134" s="1">
        <v>0</v>
      </c>
      <c r="AD134" s="1">
        <v>0</v>
      </c>
      <c r="AE134" s="1">
        <v>797</v>
      </c>
      <c r="AF134" s="1">
        <v>797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0.1</v>
      </c>
      <c r="BM134">
        <v>170954</v>
      </c>
      <c r="BN134">
        <v>3744.6667</v>
      </c>
      <c r="BO134">
        <v>643.3249</v>
      </c>
      <c r="BP134">
        <v>6.678</v>
      </c>
      <c r="BQ134">
        <v>7.1329</v>
      </c>
      <c r="BR134">
        <v>0.0027</v>
      </c>
      <c r="BS134">
        <v>0.023</v>
      </c>
      <c r="BT134">
        <v>5.3167</v>
      </c>
      <c r="BU134">
        <v>86.6667</v>
      </c>
      <c r="BV134">
        <v>227.575</v>
      </c>
      <c r="BW134">
        <v>37.375</v>
      </c>
      <c r="BX134">
        <v>32.4421</v>
      </c>
      <c r="BY134">
        <v>-77.1796</v>
      </c>
      <c r="BZ134">
        <v>126.5667</v>
      </c>
      <c r="CA134">
        <v>126.9833</v>
      </c>
      <c r="CB134">
        <f t="shared" si="10"/>
        <v>0.8010170792444299</v>
      </c>
      <c r="CC134">
        <v>0.35</v>
      </c>
      <c r="CD134">
        <f t="shared" si="11"/>
        <v>0.13540410412011103</v>
      </c>
      <c r="CE134">
        <f t="shared" si="12"/>
        <v>0.13540410412011103</v>
      </c>
      <c r="CH134">
        <f t="shared" si="13"/>
        <v>4.600000000000001</v>
      </c>
      <c r="CI134">
        <v>0</v>
      </c>
    </row>
    <row r="135" spans="1:87" ht="12.75">
      <c r="A135" s="1">
        <v>19980800</v>
      </c>
      <c r="B135" s="1">
        <v>170905</v>
      </c>
      <c r="C135" s="1">
        <v>2.71181</v>
      </c>
      <c r="D135" s="1">
        <v>0.156352</v>
      </c>
      <c r="E135" s="1">
        <v>0.156352</v>
      </c>
      <c r="F135" s="1">
        <v>1183.84</v>
      </c>
      <c r="G135" s="1">
        <v>6.76263E-06</v>
      </c>
      <c r="H135" s="1">
        <v>12</v>
      </c>
      <c r="I135" s="1">
        <v>133.833</v>
      </c>
      <c r="J135" s="1">
        <v>0.156352</v>
      </c>
      <c r="K135" s="1">
        <v>0.156352</v>
      </c>
      <c r="L135" s="1">
        <v>-999</v>
      </c>
      <c r="M135" s="1">
        <v>-999</v>
      </c>
      <c r="N135" s="1">
        <v>0</v>
      </c>
      <c r="O135" s="1">
        <v>3957.56</v>
      </c>
      <c r="P135" s="1">
        <v>-999</v>
      </c>
      <c r="Q135" s="1">
        <v>36.0658</v>
      </c>
      <c r="R135" s="1">
        <v>0</v>
      </c>
      <c r="S135" s="1">
        <v>-999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1413</v>
      </c>
      <c r="AB135" s="1">
        <v>67.2857</v>
      </c>
      <c r="AC135" s="1">
        <v>0</v>
      </c>
      <c r="AD135" s="1">
        <v>0</v>
      </c>
      <c r="AE135" s="1">
        <v>1192</v>
      </c>
      <c r="AF135" s="1">
        <v>1192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0.1</v>
      </c>
      <c r="BM135">
        <v>170905</v>
      </c>
      <c r="BN135">
        <v>3756.1667</v>
      </c>
      <c r="BO135">
        <v>643.125</v>
      </c>
      <c r="BP135">
        <v>5.8143</v>
      </c>
      <c r="BQ135">
        <v>6.2963</v>
      </c>
      <c r="BR135">
        <v>0.0069</v>
      </c>
      <c r="BS135">
        <v>0.0214</v>
      </c>
      <c r="BT135">
        <v>5.9417</v>
      </c>
      <c r="BU135">
        <v>96</v>
      </c>
      <c r="BV135">
        <v>228.9417</v>
      </c>
      <c r="BW135">
        <v>37.9833</v>
      </c>
      <c r="BX135">
        <v>32.3957</v>
      </c>
      <c r="BY135">
        <v>-77.1417</v>
      </c>
      <c r="BZ135">
        <v>134.9833</v>
      </c>
      <c r="CA135">
        <v>136.95</v>
      </c>
      <c r="CB135">
        <f t="shared" si="10"/>
        <v>0.8032473451986744</v>
      </c>
      <c r="CC135">
        <v>0.3667</v>
      </c>
      <c r="CD135">
        <f t="shared" si="11"/>
        <v>0.19464988080518095</v>
      </c>
      <c r="CE135">
        <f t="shared" si="12"/>
        <v>0.19464988080518095</v>
      </c>
      <c r="CH135">
        <f t="shared" si="13"/>
        <v>4.800000000000002</v>
      </c>
      <c r="CI135">
        <v>0</v>
      </c>
    </row>
    <row r="136" spans="1:87" ht="12.75">
      <c r="A136" s="1">
        <v>19980800</v>
      </c>
      <c r="B136" s="1">
        <v>170942</v>
      </c>
      <c r="C136" s="1">
        <v>1.93064</v>
      </c>
      <c r="D136" s="1">
        <v>0.106178</v>
      </c>
      <c r="E136" s="1">
        <v>0.106178</v>
      </c>
      <c r="F136" s="1">
        <v>785.485</v>
      </c>
      <c r="G136" s="1">
        <v>3.85973E-06</v>
      </c>
      <c r="H136" s="1">
        <v>12</v>
      </c>
      <c r="I136" s="1">
        <v>123.685</v>
      </c>
      <c r="J136" s="1">
        <v>0.106178</v>
      </c>
      <c r="K136" s="1">
        <v>0.106178</v>
      </c>
      <c r="L136" s="1">
        <v>-999</v>
      </c>
      <c r="M136" s="1">
        <v>-999</v>
      </c>
      <c r="N136" s="1">
        <v>0</v>
      </c>
      <c r="O136" s="1">
        <v>3777.51</v>
      </c>
      <c r="P136" s="1">
        <v>-999</v>
      </c>
      <c r="Q136" s="1">
        <v>24.5683</v>
      </c>
      <c r="R136" s="1">
        <v>0</v>
      </c>
      <c r="S136" s="1">
        <v>-999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861.72</v>
      </c>
      <c r="AB136" s="1">
        <v>23.2897</v>
      </c>
      <c r="AC136" s="1">
        <v>0</v>
      </c>
      <c r="AD136" s="1">
        <v>0</v>
      </c>
      <c r="AE136" s="1">
        <v>723</v>
      </c>
      <c r="AF136" s="1">
        <v>723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0.1</v>
      </c>
      <c r="BM136">
        <v>170942</v>
      </c>
      <c r="BN136">
        <v>3742.1667</v>
      </c>
      <c r="BO136">
        <v>643.5333</v>
      </c>
      <c r="BP136">
        <v>6.7782</v>
      </c>
      <c r="BQ136">
        <v>7.2373</v>
      </c>
      <c r="BR136">
        <v>0.0067</v>
      </c>
      <c r="BS136">
        <v>0.0231</v>
      </c>
      <c r="BT136">
        <v>5.3417</v>
      </c>
      <c r="BU136">
        <v>86.3333</v>
      </c>
      <c r="BV136">
        <v>230.975</v>
      </c>
      <c r="BW136">
        <v>38.3833</v>
      </c>
      <c r="BX136">
        <v>32.4311</v>
      </c>
      <c r="BY136">
        <v>-77.1706</v>
      </c>
      <c r="BZ136">
        <v>124.3833</v>
      </c>
      <c r="CA136">
        <v>126.8833</v>
      </c>
      <c r="CB136">
        <f t="shared" si="10"/>
        <v>0.800989756532052</v>
      </c>
      <c r="CC136">
        <v>0.375</v>
      </c>
      <c r="CD136">
        <f t="shared" si="11"/>
        <v>0.13255849919942295</v>
      </c>
      <c r="CE136">
        <f t="shared" si="12"/>
        <v>0.13255849919942295</v>
      </c>
      <c r="CH136">
        <f t="shared" si="13"/>
        <v>5.000000000000002</v>
      </c>
      <c r="CI136">
        <v>0</v>
      </c>
    </row>
    <row r="137" spans="1:87" ht="12.75">
      <c r="A137" s="1">
        <v>19980800</v>
      </c>
      <c r="B137" s="1">
        <v>171826</v>
      </c>
      <c r="C137" s="1">
        <v>1.12885</v>
      </c>
      <c r="D137" s="1">
        <v>0.0705157</v>
      </c>
      <c r="E137" s="1">
        <v>0.0705157</v>
      </c>
      <c r="F137" s="1">
        <v>303.062</v>
      </c>
      <c r="G137" s="1">
        <v>1.60283E-06</v>
      </c>
      <c r="H137" s="1">
        <v>12</v>
      </c>
      <c r="I137" s="1">
        <v>133.454</v>
      </c>
      <c r="J137" s="1">
        <v>0.0705157</v>
      </c>
      <c r="K137" s="1">
        <v>0.0705157</v>
      </c>
      <c r="L137" s="1">
        <v>-999</v>
      </c>
      <c r="M137" s="1">
        <v>-999</v>
      </c>
      <c r="N137" s="1">
        <v>0</v>
      </c>
      <c r="O137" s="1">
        <v>3902.37</v>
      </c>
      <c r="P137" s="1">
        <v>-999</v>
      </c>
      <c r="Q137" s="1">
        <v>12.3776</v>
      </c>
      <c r="R137" s="1">
        <v>0</v>
      </c>
      <c r="S137" s="1">
        <v>-999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688.84</v>
      </c>
      <c r="AB137" s="1">
        <v>688.84</v>
      </c>
      <c r="AC137" s="1">
        <v>0</v>
      </c>
      <c r="AD137" s="1">
        <v>0</v>
      </c>
      <c r="AE137" s="1">
        <v>680</v>
      </c>
      <c r="AF137" s="1">
        <v>680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0.1</v>
      </c>
      <c r="BM137">
        <v>171826</v>
      </c>
      <c r="BN137">
        <v>3614.8333</v>
      </c>
      <c r="BO137">
        <v>642.6667</v>
      </c>
      <c r="BP137">
        <v>11.0588</v>
      </c>
      <c r="BQ137">
        <v>11.7231</v>
      </c>
      <c r="BR137">
        <v>0.0074</v>
      </c>
      <c r="BS137">
        <v>0.0227</v>
      </c>
      <c r="BT137">
        <v>8.5833</v>
      </c>
      <c r="BU137">
        <v>79.3333</v>
      </c>
      <c r="BV137">
        <v>234.325</v>
      </c>
      <c r="BW137">
        <v>28.3583</v>
      </c>
      <c r="BX137">
        <v>32.9306</v>
      </c>
      <c r="BY137">
        <v>-77.6058</v>
      </c>
      <c r="BZ137">
        <v>132.6333</v>
      </c>
      <c r="CA137">
        <v>137.3833</v>
      </c>
      <c r="CB137">
        <f t="shared" si="10"/>
        <v>0.7878637143021808</v>
      </c>
      <c r="CC137">
        <v>0.425</v>
      </c>
      <c r="CD137">
        <f t="shared" si="11"/>
        <v>0.08950240850025248</v>
      </c>
      <c r="CE137">
        <f t="shared" si="12"/>
        <v>0.08950240850025248</v>
      </c>
      <c r="CH137">
        <f t="shared" si="13"/>
        <v>5.200000000000002</v>
      </c>
      <c r="CI137">
        <v>1</v>
      </c>
    </row>
    <row r="138" spans="1:87" ht="12.75">
      <c r="A138" s="1">
        <v>19980800</v>
      </c>
      <c r="B138" s="1">
        <v>171257</v>
      </c>
      <c r="C138" s="1">
        <v>1.52236</v>
      </c>
      <c r="D138" s="1">
        <v>0.113806</v>
      </c>
      <c r="E138" s="1">
        <v>0.113806</v>
      </c>
      <c r="F138" s="1">
        <v>257.257</v>
      </c>
      <c r="G138" s="1">
        <v>1.71235E-06</v>
      </c>
      <c r="H138" s="1">
        <v>12</v>
      </c>
      <c r="I138" s="1">
        <v>125.487</v>
      </c>
      <c r="J138" s="1">
        <v>0.113806</v>
      </c>
      <c r="K138" s="1">
        <v>0.113806</v>
      </c>
      <c r="L138" s="1">
        <v>-999</v>
      </c>
      <c r="M138" s="1">
        <v>-999</v>
      </c>
      <c r="N138" s="1">
        <v>0</v>
      </c>
      <c r="O138" s="1">
        <v>3174.54</v>
      </c>
      <c r="P138" s="1">
        <v>-999</v>
      </c>
      <c r="Q138" s="1">
        <v>20.7393</v>
      </c>
      <c r="R138" s="1">
        <v>0</v>
      </c>
      <c r="S138" s="1">
        <v>-999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1111.96</v>
      </c>
      <c r="AB138" s="1">
        <v>15.8851</v>
      </c>
      <c r="AC138" s="1">
        <v>0</v>
      </c>
      <c r="AD138" s="1">
        <v>0</v>
      </c>
      <c r="AE138" s="1">
        <v>1657</v>
      </c>
      <c r="AF138" s="1">
        <v>1657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0.1</v>
      </c>
      <c r="BM138">
        <v>171257</v>
      </c>
      <c r="BN138">
        <v>3710.3333</v>
      </c>
      <c r="BO138">
        <v>643.075</v>
      </c>
      <c r="BP138">
        <v>6.2747</v>
      </c>
      <c r="BQ138">
        <v>6.7676</v>
      </c>
      <c r="BR138">
        <v>0.0063</v>
      </c>
      <c r="BS138">
        <v>0.0227</v>
      </c>
      <c r="BT138">
        <v>7.45</v>
      </c>
      <c r="BU138">
        <v>103.3333</v>
      </c>
      <c r="BV138">
        <v>221.975</v>
      </c>
      <c r="BW138">
        <v>43.4167</v>
      </c>
      <c r="BX138">
        <v>32.6226</v>
      </c>
      <c r="BY138">
        <v>-77.3275</v>
      </c>
      <c r="BZ138">
        <v>130.35</v>
      </c>
      <c r="CA138">
        <v>129.0333</v>
      </c>
      <c r="CB138">
        <f t="shared" si="10"/>
        <v>0.8018615592511278</v>
      </c>
      <c r="CC138">
        <v>0.575</v>
      </c>
      <c r="CD138">
        <f t="shared" si="11"/>
        <v>0.14192724253583794</v>
      </c>
      <c r="CE138">
        <f t="shared" si="12"/>
        <v>0.14192724253583794</v>
      </c>
      <c r="CH138">
        <f t="shared" si="13"/>
        <v>5.400000000000002</v>
      </c>
      <c r="CI138">
        <v>0</v>
      </c>
    </row>
    <row r="139" spans="1:87" ht="12.75">
      <c r="A139" s="1">
        <v>19980800</v>
      </c>
      <c r="B139" s="1">
        <v>171156</v>
      </c>
      <c r="C139" s="1">
        <v>1.92443</v>
      </c>
      <c r="D139" s="1">
        <v>0.119951</v>
      </c>
      <c r="E139" s="1">
        <v>0.126679</v>
      </c>
      <c r="F139" s="1">
        <v>639.703</v>
      </c>
      <c r="G139" s="1">
        <v>3.28052E-06</v>
      </c>
      <c r="H139" s="1">
        <v>12</v>
      </c>
      <c r="I139" s="1">
        <v>130.514</v>
      </c>
      <c r="J139" s="1">
        <v>0.119951</v>
      </c>
      <c r="K139" s="1">
        <v>0.126679</v>
      </c>
      <c r="L139" s="1">
        <v>-999</v>
      </c>
      <c r="M139" s="1">
        <v>-999</v>
      </c>
      <c r="N139" s="1">
        <v>0</v>
      </c>
      <c r="O139" s="1">
        <v>3195.96</v>
      </c>
      <c r="P139" s="1">
        <v>-999</v>
      </c>
      <c r="Q139" s="1">
        <v>26.3172</v>
      </c>
      <c r="R139" s="1">
        <v>0</v>
      </c>
      <c r="S139" s="1">
        <v>-999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1014.44</v>
      </c>
      <c r="AB139" s="1">
        <v>21.1342</v>
      </c>
      <c r="AC139" s="1">
        <v>0</v>
      </c>
      <c r="AD139" s="1">
        <v>0</v>
      </c>
      <c r="AE139" s="1">
        <v>1301</v>
      </c>
      <c r="AF139" s="1">
        <v>1302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0.1</v>
      </c>
      <c r="BM139">
        <v>171156</v>
      </c>
      <c r="BN139">
        <v>3720.8333</v>
      </c>
      <c r="BO139">
        <v>643.25</v>
      </c>
      <c r="BP139">
        <v>5.5959</v>
      </c>
      <c r="BQ139">
        <v>6.1862</v>
      </c>
      <c r="BR139">
        <v>0.0042</v>
      </c>
      <c r="BS139">
        <v>0.0217</v>
      </c>
      <c r="BT139">
        <v>7.1917</v>
      </c>
      <c r="BU139">
        <v>105.3333</v>
      </c>
      <c r="BV139">
        <v>221.0833</v>
      </c>
      <c r="BW139">
        <v>40.4333</v>
      </c>
      <c r="BX139">
        <v>32.5633</v>
      </c>
      <c r="BY139">
        <v>-77.2792</v>
      </c>
      <c r="BZ139">
        <v>139.35</v>
      </c>
      <c r="CA139">
        <v>135.25</v>
      </c>
      <c r="CB139">
        <f t="shared" si="10"/>
        <v>0.8040329186238827</v>
      </c>
      <c r="CC139">
        <v>0.625</v>
      </c>
      <c r="CD139">
        <f t="shared" si="11"/>
        <v>0.14918667783565176</v>
      </c>
      <c r="CE139">
        <f t="shared" si="12"/>
        <v>0.15755449443141392</v>
      </c>
      <c r="CH139">
        <f t="shared" si="13"/>
        <v>5.600000000000002</v>
      </c>
      <c r="CI139">
        <v>0</v>
      </c>
    </row>
    <row r="140" spans="1:87" ht="12.75">
      <c r="A140" s="1">
        <v>19980800</v>
      </c>
      <c r="B140" s="1">
        <v>171838</v>
      </c>
      <c r="C140" s="1">
        <v>2.04946</v>
      </c>
      <c r="D140" s="1">
        <v>0.116749</v>
      </c>
      <c r="E140" s="1">
        <v>0.116749</v>
      </c>
      <c r="F140" s="1">
        <v>755.726</v>
      </c>
      <c r="G140" s="1">
        <v>3.77532E-06</v>
      </c>
      <c r="H140" s="1">
        <v>12</v>
      </c>
      <c r="I140" s="1">
        <v>134.213</v>
      </c>
      <c r="J140" s="1">
        <v>0.116749</v>
      </c>
      <c r="K140" s="1">
        <v>0.116749</v>
      </c>
      <c r="L140" s="1">
        <v>-999</v>
      </c>
      <c r="M140" s="1">
        <v>-999</v>
      </c>
      <c r="N140" s="1">
        <v>0</v>
      </c>
      <c r="O140" s="1">
        <v>3768.47</v>
      </c>
      <c r="P140" s="1">
        <v>-999</v>
      </c>
      <c r="Q140" s="1">
        <v>22.5291</v>
      </c>
      <c r="R140" s="1">
        <v>0</v>
      </c>
      <c r="S140" s="1">
        <v>-999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986.12</v>
      </c>
      <c r="AB140" s="1">
        <v>24.0517</v>
      </c>
      <c r="AC140" s="1">
        <v>0</v>
      </c>
      <c r="AD140" s="1">
        <v>0</v>
      </c>
      <c r="AE140" s="1">
        <v>843</v>
      </c>
      <c r="AF140" s="1">
        <v>843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0.1</v>
      </c>
      <c r="BM140">
        <v>171838</v>
      </c>
      <c r="BN140">
        <v>3612.25</v>
      </c>
      <c r="BO140">
        <v>642.7</v>
      </c>
      <c r="BP140">
        <v>11.3134</v>
      </c>
      <c r="BQ140">
        <v>11.9982</v>
      </c>
      <c r="BR140">
        <v>0.0091</v>
      </c>
      <c r="BS140">
        <v>0.0224</v>
      </c>
      <c r="BT140">
        <v>8.3083</v>
      </c>
      <c r="BU140">
        <v>76.5</v>
      </c>
      <c r="BV140">
        <v>233.65</v>
      </c>
      <c r="BW140">
        <v>28.6333</v>
      </c>
      <c r="BX140">
        <v>32.9418</v>
      </c>
      <c r="BY140">
        <v>-77.6167</v>
      </c>
      <c r="BZ140">
        <v>133.5583</v>
      </c>
      <c r="CA140">
        <v>138.1333</v>
      </c>
      <c r="CB140">
        <f t="shared" si="10"/>
        <v>0.7871993734035068</v>
      </c>
      <c r="CC140">
        <v>0.7667</v>
      </c>
      <c r="CD140">
        <f t="shared" si="11"/>
        <v>0.1483093152059157</v>
      </c>
      <c r="CE140">
        <f t="shared" si="12"/>
        <v>0.1483093152059157</v>
      </c>
      <c r="CH140">
        <f t="shared" si="13"/>
        <v>5.8000000000000025</v>
      </c>
      <c r="CI140">
        <v>1</v>
      </c>
    </row>
    <row r="141" spans="1:87" ht="12.75">
      <c r="A141" s="1">
        <v>19980800</v>
      </c>
      <c r="B141" s="1">
        <v>171560</v>
      </c>
      <c r="C141" s="1">
        <v>2.16724</v>
      </c>
      <c r="D141" s="1">
        <v>0.104096</v>
      </c>
      <c r="E141" s="1">
        <v>0.104096</v>
      </c>
      <c r="F141" s="1">
        <v>1220.1</v>
      </c>
      <c r="G141" s="1">
        <v>5.76041E-06</v>
      </c>
      <c r="H141" s="1">
        <v>12</v>
      </c>
      <c r="I141" s="1">
        <v>133.075</v>
      </c>
      <c r="J141" s="1">
        <v>0.104096</v>
      </c>
      <c r="K141" s="1">
        <v>0.104096</v>
      </c>
      <c r="L141" s="1">
        <v>-999</v>
      </c>
      <c r="M141" s="1">
        <v>-999</v>
      </c>
      <c r="N141" s="1">
        <v>0</v>
      </c>
      <c r="O141" s="1">
        <v>2834.8</v>
      </c>
      <c r="P141" s="1">
        <v>-999</v>
      </c>
      <c r="Q141" s="1">
        <v>25.4273</v>
      </c>
      <c r="R141" s="1">
        <v>0</v>
      </c>
      <c r="S141" s="1">
        <v>-999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521.68</v>
      </c>
      <c r="AB141" s="1">
        <v>30.6871</v>
      </c>
      <c r="AC141" s="1">
        <v>0</v>
      </c>
      <c r="AD141" s="1">
        <v>0</v>
      </c>
      <c r="AE141" s="1">
        <v>376</v>
      </c>
      <c r="AF141" s="1">
        <v>376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0.1</v>
      </c>
      <c r="BM141">
        <v>171560</v>
      </c>
      <c r="BN141">
        <v>3648</v>
      </c>
      <c r="BO141">
        <v>643.1</v>
      </c>
      <c r="BP141">
        <v>5.0021</v>
      </c>
      <c r="BQ141">
        <v>5.9524</v>
      </c>
      <c r="BR141">
        <v>0.0014</v>
      </c>
      <c r="BS141">
        <v>0.0215</v>
      </c>
      <c r="BT141">
        <v>8.8424</v>
      </c>
      <c r="BU141">
        <v>119.42</v>
      </c>
      <c r="BV141">
        <v>225.5215</v>
      </c>
      <c r="BW141">
        <v>46.832</v>
      </c>
      <c r="BX141">
        <v>32.79</v>
      </c>
      <c r="BY141">
        <v>-77.4833</v>
      </c>
      <c r="BZ141">
        <v>131.94</v>
      </c>
      <c r="CA141">
        <v>135.41</v>
      </c>
      <c r="CB141">
        <f t="shared" si="10"/>
        <v>0.8055614156359361</v>
      </c>
      <c r="CC141">
        <v>0.7842</v>
      </c>
      <c r="CD141">
        <f t="shared" si="11"/>
        <v>0.1292216806558731</v>
      </c>
      <c r="CE141">
        <f t="shared" si="12"/>
        <v>0.1292216806558731</v>
      </c>
      <c r="CH141">
        <f t="shared" si="13"/>
        <v>6.000000000000003</v>
      </c>
      <c r="CI141">
        <v>1</v>
      </c>
    </row>
    <row r="142" spans="1:83" ht="12.75">
      <c r="A142" s="1">
        <v>19980800</v>
      </c>
      <c r="B142" s="1">
        <v>171245</v>
      </c>
      <c r="C142" s="1">
        <v>1.78895</v>
      </c>
      <c r="D142" s="1">
        <v>0.118423</v>
      </c>
      <c r="E142" s="1">
        <v>0.118423</v>
      </c>
      <c r="F142" s="1">
        <v>471.543</v>
      </c>
      <c r="G142" s="1">
        <v>2.6135E-06</v>
      </c>
      <c r="H142" s="1">
        <v>12</v>
      </c>
      <c r="I142" s="1">
        <v>121.977</v>
      </c>
      <c r="J142" s="1">
        <v>0.118423</v>
      </c>
      <c r="K142" s="1">
        <v>0.118423</v>
      </c>
      <c r="L142" s="1">
        <v>-999</v>
      </c>
      <c r="M142" s="1">
        <v>-999</v>
      </c>
      <c r="N142" s="1">
        <v>0</v>
      </c>
      <c r="O142" s="1">
        <v>3234.9</v>
      </c>
      <c r="P142" s="1">
        <v>-999</v>
      </c>
      <c r="Q142" s="1">
        <v>23.7548</v>
      </c>
      <c r="R142" s="1">
        <v>0</v>
      </c>
      <c r="S142" s="1">
        <v>-999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1045.8</v>
      </c>
      <c r="AB142" s="1">
        <v>19.3667</v>
      </c>
      <c r="AC142" s="1">
        <v>0</v>
      </c>
      <c r="AD142" s="1">
        <v>0</v>
      </c>
      <c r="AE142" s="1">
        <v>1368</v>
      </c>
      <c r="AF142" s="1">
        <v>1368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0.1</v>
      </c>
      <c r="BM142">
        <v>171245</v>
      </c>
      <c r="BN142">
        <v>3707.75</v>
      </c>
      <c r="BO142">
        <v>643.3001</v>
      </c>
      <c r="BP142">
        <v>6.3207</v>
      </c>
      <c r="BQ142">
        <v>6.7898</v>
      </c>
      <c r="BR142">
        <v>0.0024</v>
      </c>
      <c r="BS142">
        <v>0.0234</v>
      </c>
      <c r="BT142">
        <v>7.4583</v>
      </c>
      <c r="BU142">
        <v>103.4167</v>
      </c>
      <c r="BV142">
        <v>222.15</v>
      </c>
      <c r="BW142">
        <v>42.7583</v>
      </c>
      <c r="BX142">
        <v>32.6112</v>
      </c>
      <c r="BY142">
        <v>-77.3181</v>
      </c>
      <c r="BZ142">
        <v>126.8167</v>
      </c>
      <c r="CA142">
        <v>124.6667</v>
      </c>
      <c r="CB142">
        <f t="shared" si="10"/>
        <v>0.8020102150403238</v>
      </c>
      <c r="CC142">
        <v>0.85</v>
      </c>
      <c r="CD142">
        <f t="shared" si="11"/>
        <v>0.14765772028732313</v>
      </c>
      <c r="CE142">
        <f t="shared" si="12"/>
        <v>0.14765772028732313</v>
      </c>
    </row>
    <row r="143" spans="1:83" ht="12.75">
      <c r="A143" s="1">
        <v>19980800</v>
      </c>
      <c r="B143" s="1">
        <v>171334</v>
      </c>
      <c r="C143" s="1">
        <v>2.47936</v>
      </c>
      <c r="D143" s="1">
        <v>0.16785</v>
      </c>
      <c r="E143" s="1">
        <v>0.16785</v>
      </c>
      <c r="F143" s="1">
        <v>511.301</v>
      </c>
      <c r="G143" s="1">
        <v>3.01706E-06</v>
      </c>
      <c r="H143" s="1">
        <v>12</v>
      </c>
      <c r="I143" s="1">
        <v>130.324</v>
      </c>
      <c r="J143" s="1">
        <v>0.16785</v>
      </c>
      <c r="K143" s="1">
        <v>0.16785</v>
      </c>
      <c r="L143" s="1">
        <v>-999</v>
      </c>
      <c r="M143" s="1">
        <v>-999</v>
      </c>
      <c r="N143" s="1">
        <v>0</v>
      </c>
      <c r="O143" s="1">
        <v>3634.33</v>
      </c>
      <c r="P143" s="1">
        <v>-999</v>
      </c>
      <c r="Q143" s="1">
        <v>33.327</v>
      </c>
      <c r="R143" s="1">
        <v>0</v>
      </c>
      <c r="S143" s="1">
        <v>-999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1647.28</v>
      </c>
      <c r="AB143" s="1">
        <v>40.1776</v>
      </c>
      <c r="AC143" s="1">
        <v>0</v>
      </c>
      <c r="AD143" s="1">
        <v>0</v>
      </c>
      <c r="AE143" s="1">
        <v>1797</v>
      </c>
      <c r="AF143" s="1">
        <v>1797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0.1</v>
      </c>
      <c r="BM143">
        <v>171334</v>
      </c>
      <c r="BN143">
        <v>3699.4167</v>
      </c>
      <c r="BO143">
        <v>643.4584</v>
      </c>
      <c r="BP143">
        <v>6.9972</v>
      </c>
      <c r="BQ143">
        <v>7.5199</v>
      </c>
      <c r="BR143">
        <v>0.0036</v>
      </c>
      <c r="BS143">
        <v>0.0217</v>
      </c>
      <c r="BT143">
        <v>8.3167</v>
      </c>
      <c r="BU143">
        <v>103.8333</v>
      </c>
      <c r="BV143">
        <v>220.4417</v>
      </c>
      <c r="BW143">
        <v>43.6</v>
      </c>
      <c r="BX143">
        <v>32.6579</v>
      </c>
      <c r="BY143">
        <v>-77.3603</v>
      </c>
      <c r="BZ143">
        <v>136.1083</v>
      </c>
      <c r="CA143">
        <v>134.4167</v>
      </c>
      <c r="CB143">
        <f t="shared" si="10"/>
        <v>0.8002704663704707</v>
      </c>
      <c r="CC143">
        <v>0.8667</v>
      </c>
      <c r="CD143">
        <f t="shared" si="11"/>
        <v>0.2097415899417896</v>
      </c>
      <c r="CE143">
        <f t="shared" si="12"/>
        <v>0.2097415899417896</v>
      </c>
    </row>
    <row r="144" spans="1:83" ht="12.75">
      <c r="A144" s="1">
        <v>19980800</v>
      </c>
      <c r="B144" s="1">
        <v>171750</v>
      </c>
      <c r="C144" s="1">
        <v>1.11447</v>
      </c>
      <c r="D144" s="1">
        <v>0.0804397</v>
      </c>
      <c r="E144" s="1">
        <v>0.0804397</v>
      </c>
      <c r="F144" s="1">
        <v>207.661</v>
      </c>
      <c r="G144" s="1">
        <v>1.30299E-06</v>
      </c>
      <c r="H144" s="1">
        <v>12</v>
      </c>
      <c r="I144" s="1">
        <v>128.712</v>
      </c>
      <c r="J144" s="1">
        <v>0.0804397</v>
      </c>
      <c r="K144" s="1">
        <v>0.0804397</v>
      </c>
      <c r="L144" s="1">
        <v>-999</v>
      </c>
      <c r="M144" s="1">
        <v>-999</v>
      </c>
      <c r="N144" s="1">
        <v>0</v>
      </c>
      <c r="O144" s="1">
        <v>3748.26</v>
      </c>
      <c r="P144" s="1">
        <v>-999</v>
      </c>
      <c r="Q144" s="1">
        <v>15.1395</v>
      </c>
      <c r="R144" s="1">
        <v>0</v>
      </c>
      <c r="S144" s="1">
        <v>-999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892.76</v>
      </c>
      <c r="AB144" s="1">
        <v>27.0533</v>
      </c>
      <c r="AC144" s="1">
        <v>0</v>
      </c>
      <c r="AD144" s="1">
        <v>0</v>
      </c>
      <c r="AE144" s="1">
        <v>1222</v>
      </c>
      <c r="AF144" s="1">
        <v>1222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0.1</v>
      </c>
      <c r="BM144">
        <v>171750</v>
      </c>
      <c r="BN144">
        <v>3610.6667</v>
      </c>
      <c r="BO144">
        <v>643.55</v>
      </c>
      <c r="BP144">
        <v>9.2024</v>
      </c>
      <c r="BQ144">
        <v>9.9027</v>
      </c>
      <c r="BR144">
        <v>0.0026</v>
      </c>
      <c r="BS144">
        <v>0.0228</v>
      </c>
      <c r="BT144">
        <v>10.35</v>
      </c>
      <c r="BU144">
        <v>101.75</v>
      </c>
      <c r="BV144">
        <v>229.0833</v>
      </c>
      <c r="BW144">
        <v>27.6833</v>
      </c>
      <c r="BX144">
        <v>32.8976</v>
      </c>
      <c r="BY144">
        <v>-77.5742</v>
      </c>
      <c r="BZ144">
        <v>130.6917</v>
      </c>
      <c r="CA144">
        <v>132.725</v>
      </c>
      <c r="CB144">
        <f t="shared" si="10"/>
        <v>0.7941335300923631</v>
      </c>
      <c r="CC144">
        <v>0.9667</v>
      </c>
      <c r="CD144">
        <f t="shared" si="11"/>
        <v>0.10129241110200236</v>
      </c>
      <c r="CE144">
        <f t="shared" si="12"/>
        <v>0.10129241110200236</v>
      </c>
    </row>
    <row r="145" spans="1:83" ht="12.75">
      <c r="A145" s="1">
        <v>19980800</v>
      </c>
      <c r="B145" s="1">
        <v>171725</v>
      </c>
      <c r="C145" s="1">
        <v>0.53485</v>
      </c>
      <c r="D145" s="1">
        <v>0.0397626</v>
      </c>
      <c r="E145" s="1">
        <v>0.0397626</v>
      </c>
      <c r="F145" s="1">
        <v>100.212</v>
      </c>
      <c r="G145" s="1">
        <v>6.29676E-07</v>
      </c>
      <c r="H145" s="1">
        <v>12</v>
      </c>
      <c r="I145" s="1">
        <v>126.815</v>
      </c>
      <c r="J145" s="1">
        <v>0.0397626</v>
      </c>
      <c r="K145" s="1">
        <v>0.0397626</v>
      </c>
      <c r="L145" s="1">
        <v>-999</v>
      </c>
      <c r="M145" s="1">
        <v>-999</v>
      </c>
      <c r="N145" s="1">
        <v>0</v>
      </c>
      <c r="O145" s="1">
        <v>3196.07</v>
      </c>
      <c r="P145" s="1">
        <v>-999</v>
      </c>
      <c r="Q145" s="1">
        <v>6.00519</v>
      </c>
      <c r="R145" s="1">
        <v>0</v>
      </c>
      <c r="S145" s="1">
        <v>-999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399.28</v>
      </c>
      <c r="AB145" s="1">
        <v>36.2982</v>
      </c>
      <c r="AC145" s="1">
        <v>0</v>
      </c>
      <c r="AD145" s="1">
        <v>0</v>
      </c>
      <c r="AE145" s="1">
        <v>713</v>
      </c>
      <c r="AF145" s="1">
        <v>713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0.1</v>
      </c>
      <c r="BM145">
        <v>171725</v>
      </c>
      <c r="BN145">
        <v>3621.1667</v>
      </c>
      <c r="BO145">
        <v>643.0916</v>
      </c>
      <c r="BP145">
        <v>8.8547</v>
      </c>
      <c r="BQ145">
        <v>9.5171</v>
      </c>
      <c r="BR145">
        <v>0.0001</v>
      </c>
      <c r="BS145">
        <v>0.022</v>
      </c>
      <c r="BT145">
        <v>10.5083</v>
      </c>
      <c r="BU145">
        <v>105.25</v>
      </c>
      <c r="BV145">
        <v>236.5</v>
      </c>
      <c r="BW145">
        <v>28.0417</v>
      </c>
      <c r="BX145">
        <v>32.8749</v>
      </c>
      <c r="BY145">
        <v>-77.5525</v>
      </c>
      <c r="BZ145">
        <v>127.8583</v>
      </c>
      <c r="CA145">
        <v>132.5667</v>
      </c>
      <c r="CB145">
        <f t="shared" si="10"/>
        <v>0.7945462708965046</v>
      </c>
      <c r="CC145">
        <v>1.1667</v>
      </c>
      <c r="CD145">
        <f t="shared" si="11"/>
        <v>0.050044410824727624</v>
      </c>
      <c r="CE145">
        <f t="shared" si="12"/>
        <v>0.050044410824727624</v>
      </c>
    </row>
    <row r="146" spans="1:83" ht="12.75">
      <c r="A146" s="1">
        <v>19980800</v>
      </c>
      <c r="B146" s="1">
        <v>171144</v>
      </c>
      <c r="C146" s="1">
        <v>3.30078</v>
      </c>
      <c r="D146" s="1">
        <v>0.191627</v>
      </c>
      <c r="E146" s="1">
        <v>0.191627</v>
      </c>
      <c r="F146" s="1">
        <v>1404.86</v>
      </c>
      <c r="G146" s="1">
        <v>7.21392E-06</v>
      </c>
      <c r="H146" s="1">
        <v>12</v>
      </c>
      <c r="I146" s="1">
        <v>130.988</v>
      </c>
      <c r="J146" s="1">
        <v>0.191627</v>
      </c>
      <c r="K146" s="1">
        <v>0.191627</v>
      </c>
      <c r="L146" s="1">
        <v>-999</v>
      </c>
      <c r="M146" s="1">
        <v>-999</v>
      </c>
      <c r="N146" s="1">
        <v>0</v>
      </c>
      <c r="O146" s="1">
        <v>3515.21</v>
      </c>
      <c r="P146" s="1">
        <v>-999</v>
      </c>
      <c r="Q146" s="1">
        <v>40.8951</v>
      </c>
      <c r="R146" s="1">
        <v>0</v>
      </c>
      <c r="S146" s="1">
        <v>-999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1610.04</v>
      </c>
      <c r="AB146" s="1">
        <v>32.858</v>
      </c>
      <c r="AC146" s="1">
        <v>0</v>
      </c>
      <c r="AD146" s="1">
        <v>0</v>
      </c>
      <c r="AE146" s="1">
        <v>1789</v>
      </c>
      <c r="AF146" s="1">
        <v>1789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0.1</v>
      </c>
      <c r="BM146">
        <v>171144</v>
      </c>
      <c r="BN146">
        <v>3724.75</v>
      </c>
      <c r="BO146">
        <v>643.1417</v>
      </c>
      <c r="BP146">
        <v>5.7034</v>
      </c>
      <c r="BQ146">
        <v>6.1854</v>
      </c>
      <c r="BR146">
        <v>0.0021</v>
      </c>
      <c r="BS146">
        <v>0.0222</v>
      </c>
      <c r="BT146">
        <v>7.0917</v>
      </c>
      <c r="BU146">
        <v>104.8333</v>
      </c>
      <c r="BV146">
        <v>220.0917</v>
      </c>
      <c r="BW146">
        <v>42.3417</v>
      </c>
      <c r="BX146">
        <v>32.551</v>
      </c>
      <c r="BY146">
        <v>-77.2692</v>
      </c>
      <c r="BZ146">
        <v>137.1917</v>
      </c>
      <c r="CA146">
        <v>132.4</v>
      </c>
      <c r="CB146">
        <f t="shared" si="10"/>
        <v>0.8035876514056327</v>
      </c>
      <c r="CC146">
        <v>1.1833</v>
      </c>
      <c r="CD146">
        <f aca="true" t="shared" si="15" ref="CD146:CD154">J146/CB146</f>
        <v>0.23846434133825564</v>
      </c>
      <c r="CE146">
        <f aca="true" t="shared" si="16" ref="CE146:CE154">K146/CB146</f>
        <v>0.23846434133825564</v>
      </c>
    </row>
    <row r="147" spans="1:83" ht="12.75">
      <c r="A147" s="1">
        <v>19980800</v>
      </c>
      <c r="B147" s="1">
        <v>171309</v>
      </c>
      <c r="C147" s="1">
        <v>2.59017</v>
      </c>
      <c r="D147" s="1">
        <v>0.166995</v>
      </c>
      <c r="E147" s="1">
        <v>0.166995</v>
      </c>
      <c r="F147" s="1">
        <v>656.869</v>
      </c>
      <c r="G147" s="1">
        <v>3.56827E-06</v>
      </c>
      <c r="H147" s="1">
        <v>12</v>
      </c>
      <c r="I147" s="1">
        <v>126.34</v>
      </c>
      <c r="J147" s="1">
        <v>0.166995</v>
      </c>
      <c r="K147" s="1">
        <v>0.166995</v>
      </c>
      <c r="L147" s="1">
        <v>-999</v>
      </c>
      <c r="M147" s="1">
        <v>-999</v>
      </c>
      <c r="N147" s="1">
        <v>0</v>
      </c>
      <c r="O147" s="1">
        <v>3243.03</v>
      </c>
      <c r="P147" s="1">
        <v>-999</v>
      </c>
      <c r="Q147" s="1">
        <v>34.8217</v>
      </c>
      <c r="R147" s="1">
        <v>0</v>
      </c>
      <c r="S147" s="1">
        <v>-999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1422.2</v>
      </c>
      <c r="AB147" s="1">
        <v>34.6878</v>
      </c>
      <c r="AC147" s="1">
        <v>0</v>
      </c>
      <c r="AD147" s="1">
        <v>0</v>
      </c>
      <c r="AE147" s="1">
        <v>1668</v>
      </c>
      <c r="AF147" s="1">
        <v>1668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0.1</v>
      </c>
      <c r="BM147">
        <v>171309</v>
      </c>
      <c r="BN147">
        <v>3704.25</v>
      </c>
      <c r="BO147">
        <v>643.3416</v>
      </c>
      <c r="BP147">
        <v>6.2663</v>
      </c>
      <c r="BQ147">
        <v>6.7421</v>
      </c>
      <c r="BR147">
        <v>0.0008</v>
      </c>
      <c r="BS147">
        <v>0.0224</v>
      </c>
      <c r="BT147">
        <v>7.775</v>
      </c>
      <c r="BU147">
        <v>105.5833</v>
      </c>
      <c r="BV147">
        <v>217.7334</v>
      </c>
      <c r="BW147">
        <v>42.35</v>
      </c>
      <c r="BX147">
        <v>32.6339</v>
      </c>
      <c r="BY147">
        <v>-77.3379</v>
      </c>
      <c r="BZ147">
        <v>134.4583</v>
      </c>
      <c r="CA147">
        <v>130.425</v>
      </c>
      <c r="CB147">
        <f aca="true" t="shared" si="17" ref="CB147:CB154">(BO147*100)/(287*(BP147+273.16))</f>
        <v>0.8022181027230929</v>
      </c>
      <c r="CC147">
        <v>1.1917</v>
      </c>
      <c r="CD147">
        <f t="shared" si="15"/>
        <v>0.2081665814236092</v>
      </c>
      <c r="CE147">
        <f t="shared" si="16"/>
        <v>0.2081665814236092</v>
      </c>
    </row>
    <row r="148" spans="1:83" ht="12.75">
      <c r="A148" s="1">
        <v>19980800</v>
      </c>
      <c r="B148" s="1">
        <v>171612</v>
      </c>
      <c r="C148" s="1">
        <v>4.68286</v>
      </c>
      <c r="D148" s="1">
        <v>0.22715</v>
      </c>
      <c r="E148" s="1">
        <v>0.22715</v>
      </c>
      <c r="F148" s="1">
        <v>2884.1</v>
      </c>
      <c r="G148" s="1">
        <v>1.41293E-05</v>
      </c>
      <c r="H148" s="1">
        <v>12</v>
      </c>
      <c r="I148" s="1">
        <v>130.988</v>
      </c>
      <c r="J148" s="1">
        <v>0.22715</v>
      </c>
      <c r="K148" s="1">
        <v>0.22715</v>
      </c>
      <c r="L148" s="1">
        <v>-999</v>
      </c>
      <c r="M148" s="1">
        <v>-999</v>
      </c>
      <c r="N148" s="1">
        <v>0</v>
      </c>
      <c r="O148" s="1">
        <v>2818.3</v>
      </c>
      <c r="P148" s="1">
        <v>-999</v>
      </c>
      <c r="Q148" s="1">
        <v>56.3555</v>
      </c>
      <c r="R148" s="1">
        <v>0</v>
      </c>
      <c r="S148" s="1">
        <v>-999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1197.68</v>
      </c>
      <c r="AB148" s="1">
        <v>29.2117</v>
      </c>
      <c r="AC148" s="1">
        <v>0</v>
      </c>
      <c r="AD148" s="1">
        <v>0</v>
      </c>
      <c r="AE148" s="1">
        <v>1088</v>
      </c>
      <c r="AF148" s="1">
        <v>1088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0.1</v>
      </c>
      <c r="BM148">
        <v>171612</v>
      </c>
      <c r="BN148">
        <v>3639.6667</v>
      </c>
      <c r="BO148">
        <v>643.4583</v>
      </c>
      <c r="BP148">
        <v>5.2442</v>
      </c>
      <c r="BQ148">
        <v>6.3338</v>
      </c>
      <c r="BR148">
        <v>0.0019</v>
      </c>
      <c r="BS148">
        <v>0.0216</v>
      </c>
      <c r="BT148">
        <v>9.3083</v>
      </c>
      <c r="BU148">
        <v>120.75</v>
      </c>
      <c r="BV148">
        <v>228.7584</v>
      </c>
      <c r="BW148">
        <v>45.8333</v>
      </c>
      <c r="BX148">
        <v>32.8082</v>
      </c>
      <c r="BY148">
        <v>-77.4958</v>
      </c>
      <c r="BZ148">
        <v>129.6833</v>
      </c>
      <c r="CA148">
        <v>134.8583</v>
      </c>
      <c r="CB148">
        <f t="shared" si="17"/>
        <v>0.8053093245642118</v>
      </c>
      <c r="CC148">
        <v>1.225</v>
      </c>
      <c r="CD148">
        <f t="shared" si="15"/>
        <v>0.2820655282029931</v>
      </c>
      <c r="CE148">
        <f t="shared" si="16"/>
        <v>0.2820655282029931</v>
      </c>
    </row>
    <row r="149" spans="1:83" ht="12.75">
      <c r="A149" s="1">
        <v>19980800</v>
      </c>
      <c r="B149" s="1">
        <v>171321</v>
      </c>
      <c r="C149" s="1">
        <v>2.75499</v>
      </c>
      <c r="D149" s="1">
        <v>0.174083</v>
      </c>
      <c r="E149" s="1">
        <v>0.174083</v>
      </c>
      <c r="F149" s="1">
        <v>721.197</v>
      </c>
      <c r="G149" s="1">
        <v>3.84601E-06</v>
      </c>
      <c r="H149" s="1">
        <v>12</v>
      </c>
      <c r="I149" s="1">
        <v>132.79</v>
      </c>
      <c r="J149" s="1">
        <v>0.174083</v>
      </c>
      <c r="K149" s="1">
        <v>0.174083</v>
      </c>
      <c r="L149" s="1">
        <v>-999</v>
      </c>
      <c r="M149" s="1">
        <v>-999</v>
      </c>
      <c r="N149" s="1">
        <v>0</v>
      </c>
      <c r="O149" s="1">
        <v>3152.93</v>
      </c>
      <c r="P149" s="1">
        <v>-999</v>
      </c>
      <c r="Q149" s="1">
        <v>36.8275</v>
      </c>
      <c r="R149" s="1">
        <v>0</v>
      </c>
      <c r="S149" s="1">
        <v>-999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1391.76</v>
      </c>
      <c r="AB149" s="1">
        <v>24.8529</v>
      </c>
      <c r="AC149" s="1">
        <v>0</v>
      </c>
      <c r="AD149" s="1">
        <v>0</v>
      </c>
      <c r="AE149" s="1">
        <v>1546</v>
      </c>
      <c r="AF149" s="1">
        <v>1546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0.1</v>
      </c>
      <c r="BM149">
        <v>171321</v>
      </c>
      <c r="BN149">
        <v>3707.75</v>
      </c>
      <c r="BO149">
        <v>643.0333</v>
      </c>
      <c r="BP149">
        <v>6.7978</v>
      </c>
      <c r="BQ149">
        <v>7.2931</v>
      </c>
      <c r="BR149">
        <v>0.0049</v>
      </c>
      <c r="BS149">
        <v>0.0214</v>
      </c>
      <c r="BT149">
        <v>8.4333</v>
      </c>
      <c r="BU149">
        <v>106.3333</v>
      </c>
      <c r="BV149">
        <v>221.825</v>
      </c>
      <c r="BW149">
        <v>42.8917</v>
      </c>
      <c r="BX149">
        <v>32.6454</v>
      </c>
      <c r="BY149">
        <v>-77.3485</v>
      </c>
      <c r="BZ149">
        <v>137.4</v>
      </c>
      <c r="CA149">
        <v>136.9333</v>
      </c>
      <c r="CB149">
        <f t="shared" si="17"/>
        <v>0.8003113849092482</v>
      </c>
      <c r="CC149">
        <v>1.5</v>
      </c>
      <c r="CD149">
        <f t="shared" si="15"/>
        <v>0.21751908479939996</v>
      </c>
      <c r="CE149">
        <f t="shared" si="16"/>
        <v>0.21751908479939996</v>
      </c>
    </row>
    <row r="150" spans="1:83" ht="12.75">
      <c r="A150" s="1">
        <v>19980800</v>
      </c>
      <c r="B150" s="1">
        <v>171713</v>
      </c>
      <c r="C150" s="1">
        <v>1.02383</v>
      </c>
      <c r="D150" s="1">
        <v>0.0700856</v>
      </c>
      <c r="E150" s="1">
        <v>0.0700856</v>
      </c>
      <c r="F150" s="1">
        <v>251.56</v>
      </c>
      <c r="G150" s="1">
        <v>1.39466E-06</v>
      </c>
      <c r="H150" s="1">
        <v>12</v>
      </c>
      <c r="I150" s="1">
        <v>132.031</v>
      </c>
      <c r="J150" s="1">
        <v>0.0700856</v>
      </c>
      <c r="K150" s="1">
        <v>0.0700856</v>
      </c>
      <c r="L150" s="1">
        <v>-999</v>
      </c>
      <c r="M150" s="1">
        <v>-999</v>
      </c>
      <c r="N150" s="1">
        <v>0</v>
      </c>
      <c r="O150" s="1">
        <v>3179.7</v>
      </c>
      <c r="P150" s="1">
        <v>-999</v>
      </c>
      <c r="Q150" s="1">
        <v>13.2367</v>
      </c>
      <c r="R150" s="1">
        <v>0</v>
      </c>
      <c r="S150" s="1">
        <v>-999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652.12</v>
      </c>
      <c r="AB150" s="1">
        <v>17.6249</v>
      </c>
      <c r="AC150" s="1">
        <v>0</v>
      </c>
      <c r="AD150" s="1">
        <v>0</v>
      </c>
      <c r="AE150" s="1">
        <v>1120</v>
      </c>
      <c r="AF150" s="1">
        <v>1120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0.1</v>
      </c>
      <c r="BM150">
        <v>171713</v>
      </c>
      <c r="BN150">
        <v>3612.75</v>
      </c>
      <c r="BO150">
        <v>643.95</v>
      </c>
      <c r="BP150">
        <v>8.2705</v>
      </c>
      <c r="BQ150">
        <v>8.9865</v>
      </c>
      <c r="BR150">
        <v>0</v>
      </c>
      <c r="BS150">
        <v>0.0214</v>
      </c>
      <c r="BT150">
        <v>10.3333</v>
      </c>
      <c r="BU150">
        <v>107.8333</v>
      </c>
      <c r="BV150">
        <v>242.8167</v>
      </c>
      <c r="BW150">
        <v>32.5583</v>
      </c>
      <c r="BX150">
        <v>32.8638</v>
      </c>
      <c r="BY150">
        <v>-77.5432</v>
      </c>
      <c r="BZ150">
        <v>127.6667</v>
      </c>
      <c r="CA150">
        <v>136.35</v>
      </c>
      <c r="CB150">
        <f t="shared" si="17"/>
        <v>0.7972583721368208</v>
      </c>
      <c r="CC150">
        <v>1.8417</v>
      </c>
      <c r="CD150">
        <f t="shared" si="15"/>
        <v>0.08790826468482957</v>
      </c>
      <c r="CE150">
        <f t="shared" si="16"/>
        <v>0.08790826468482957</v>
      </c>
    </row>
    <row r="151" spans="1:83" ht="12.75">
      <c r="A151" s="1">
        <v>19980800</v>
      </c>
      <c r="B151" s="1">
        <v>171624</v>
      </c>
      <c r="C151" s="1">
        <v>5.09909</v>
      </c>
      <c r="D151" s="1">
        <v>0.243427</v>
      </c>
      <c r="E151" s="1">
        <v>0.243427</v>
      </c>
      <c r="F151" s="1">
        <v>3340.41</v>
      </c>
      <c r="G151" s="1">
        <v>1.68162E-05</v>
      </c>
      <c r="H151" s="1">
        <v>12</v>
      </c>
      <c r="I151" s="1">
        <v>131.652</v>
      </c>
      <c r="J151" s="1">
        <v>0.243427</v>
      </c>
      <c r="K151" s="1">
        <v>0.243427</v>
      </c>
      <c r="L151" s="1">
        <v>-999</v>
      </c>
      <c r="M151" s="1">
        <v>-999</v>
      </c>
      <c r="N151" s="1">
        <v>0</v>
      </c>
      <c r="O151" s="1">
        <v>2945.85</v>
      </c>
      <c r="P151" s="1">
        <v>-999</v>
      </c>
      <c r="Q151" s="1">
        <v>61.7356</v>
      </c>
      <c r="R151" s="1">
        <v>0</v>
      </c>
      <c r="S151" s="1">
        <v>-999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1305.16</v>
      </c>
      <c r="AB151" s="1">
        <v>39.5503</v>
      </c>
      <c r="AC151" s="1">
        <v>0</v>
      </c>
      <c r="AD151" s="1">
        <v>0</v>
      </c>
      <c r="AE151" s="1">
        <v>1110</v>
      </c>
      <c r="AF151" s="1">
        <v>1110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0.1</v>
      </c>
      <c r="BM151">
        <v>171624</v>
      </c>
      <c r="BN151">
        <v>3642.3333</v>
      </c>
      <c r="BO151">
        <v>642.8834</v>
      </c>
      <c r="BP151">
        <v>5.5426</v>
      </c>
      <c r="BQ151">
        <v>6.3874</v>
      </c>
      <c r="BR151">
        <v>0.0008</v>
      </c>
      <c r="BS151">
        <v>0.0217</v>
      </c>
      <c r="BT151">
        <v>9.425</v>
      </c>
      <c r="BU151">
        <v>121.5</v>
      </c>
      <c r="BV151">
        <v>234.775</v>
      </c>
      <c r="BW151">
        <v>45.7333</v>
      </c>
      <c r="BX151">
        <v>32.8193</v>
      </c>
      <c r="BY151">
        <v>-77.5056</v>
      </c>
      <c r="BZ151">
        <v>125.3917</v>
      </c>
      <c r="CA151">
        <v>134.0167</v>
      </c>
      <c r="CB151">
        <f t="shared" si="17"/>
        <v>0.8037283637432502</v>
      </c>
      <c r="CC151">
        <v>2.8833</v>
      </c>
      <c r="CD151">
        <f t="shared" si="15"/>
        <v>0.30287222770921446</v>
      </c>
      <c r="CE151">
        <f t="shared" si="16"/>
        <v>0.30287222770921446</v>
      </c>
    </row>
    <row r="152" spans="1:83" ht="12.75">
      <c r="A152" s="1">
        <v>19980800</v>
      </c>
      <c r="B152" s="1">
        <v>171701</v>
      </c>
      <c r="C152" s="1">
        <v>1.56255</v>
      </c>
      <c r="D152" s="1">
        <v>0.0939002</v>
      </c>
      <c r="E152" s="1">
        <v>0.0939002</v>
      </c>
      <c r="F152" s="1">
        <v>495.829</v>
      </c>
      <c r="G152" s="1">
        <v>2.49824E-06</v>
      </c>
      <c r="H152" s="1">
        <v>12</v>
      </c>
      <c r="I152" s="1">
        <v>130.514</v>
      </c>
      <c r="J152" s="1">
        <v>0.0939002</v>
      </c>
      <c r="K152" s="1">
        <v>0.0939002</v>
      </c>
      <c r="L152" s="1">
        <v>-999</v>
      </c>
      <c r="M152" s="1">
        <v>-999</v>
      </c>
      <c r="N152" s="1">
        <v>0</v>
      </c>
      <c r="O152" s="1">
        <v>3273.15</v>
      </c>
      <c r="P152" s="1">
        <v>-999</v>
      </c>
      <c r="Q152" s="1">
        <v>20.1905</v>
      </c>
      <c r="R152" s="1">
        <v>0</v>
      </c>
      <c r="S152" s="1">
        <v>-999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762.6</v>
      </c>
      <c r="AB152" s="1">
        <v>28.2444</v>
      </c>
      <c r="AC152" s="1">
        <v>0</v>
      </c>
      <c r="AD152" s="1">
        <v>0</v>
      </c>
      <c r="AE152" s="1">
        <v>1064</v>
      </c>
      <c r="AF152" s="1">
        <v>1064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0.1</v>
      </c>
      <c r="BM152">
        <v>171701</v>
      </c>
      <c r="BN152">
        <v>3644.6667</v>
      </c>
      <c r="BO152">
        <v>641.7333</v>
      </c>
      <c r="BP152">
        <v>7.8887</v>
      </c>
      <c r="BQ152">
        <v>8.611</v>
      </c>
      <c r="BR152">
        <v>0</v>
      </c>
      <c r="BS152">
        <v>0.0217</v>
      </c>
      <c r="BT152">
        <v>10.125</v>
      </c>
      <c r="BU152">
        <v>109</v>
      </c>
      <c r="BV152">
        <v>247.75</v>
      </c>
      <c r="BW152">
        <v>32.325</v>
      </c>
      <c r="BX152">
        <v>32.8528</v>
      </c>
      <c r="BY152">
        <v>-77.5338</v>
      </c>
      <c r="BZ152">
        <v>122.725</v>
      </c>
      <c r="CA152">
        <v>133.8417</v>
      </c>
      <c r="CB152">
        <f t="shared" si="17"/>
        <v>0.7955932653724157</v>
      </c>
      <c r="CC152">
        <v>5.2083</v>
      </c>
      <c r="CD152">
        <f t="shared" si="15"/>
        <v>0.11802538317873455</v>
      </c>
      <c r="CE152">
        <f t="shared" si="16"/>
        <v>0.11802538317873455</v>
      </c>
    </row>
    <row r="153" spans="1:83" ht="12.75">
      <c r="A153" s="1">
        <v>19980800</v>
      </c>
      <c r="B153" s="1">
        <v>171636</v>
      </c>
      <c r="C153" s="1">
        <v>5.34386</v>
      </c>
      <c r="D153" s="1">
        <v>0.26267</v>
      </c>
      <c r="E153" s="1">
        <v>0.26267</v>
      </c>
      <c r="F153" s="1">
        <v>3284.44</v>
      </c>
      <c r="G153" s="1">
        <v>1.65293E-05</v>
      </c>
      <c r="H153" s="1">
        <v>12</v>
      </c>
      <c r="I153" s="1">
        <v>130.988</v>
      </c>
      <c r="J153" s="1">
        <v>0.26267</v>
      </c>
      <c r="K153" s="1">
        <v>0.26267</v>
      </c>
      <c r="L153" s="1">
        <v>-999</v>
      </c>
      <c r="M153" s="1">
        <v>-999</v>
      </c>
      <c r="N153" s="1">
        <v>0</v>
      </c>
      <c r="O153" s="1">
        <v>3115.88</v>
      </c>
      <c r="P153" s="1">
        <v>-999</v>
      </c>
      <c r="Q153" s="1">
        <v>63.8947</v>
      </c>
      <c r="R153" s="1">
        <v>0</v>
      </c>
      <c r="S153" s="1">
        <v>-999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1560.64</v>
      </c>
      <c r="AB153" s="1">
        <v>42.1795</v>
      </c>
      <c r="AC153" s="1">
        <v>0</v>
      </c>
      <c r="AD153" s="1">
        <v>0</v>
      </c>
      <c r="AE153" s="1">
        <v>1332</v>
      </c>
      <c r="AF153" s="1">
        <v>1332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0.1</v>
      </c>
      <c r="BM153">
        <v>171636</v>
      </c>
      <c r="BN153">
        <v>3645.5</v>
      </c>
      <c r="BO153">
        <v>642.275</v>
      </c>
      <c r="BP153">
        <v>5.6175</v>
      </c>
      <c r="BQ153">
        <v>6.3032</v>
      </c>
      <c r="BR153">
        <v>0</v>
      </c>
      <c r="BS153">
        <v>0.0215</v>
      </c>
      <c r="BT153">
        <v>9.4417</v>
      </c>
      <c r="BU153">
        <v>122.3333</v>
      </c>
      <c r="BV153">
        <v>238.4</v>
      </c>
      <c r="BW153">
        <v>44.225</v>
      </c>
      <c r="BX153">
        <v>32.8301</v>
      </c>
      <c r="BY153">
        <v>-77.5147</v>
      </c>
      <c r="BZ153">
        <v>124.2417</v>
      </c>
      <c r="CA153">
        <v>134.9833</v>
      </c>
      <c r="CB153">
        <f t="shared" si="17"/>
        <v>0.8027520104968002</v>
      </c>
      <c r="CC153">
        <v>5.95</v>
      </c>
      <c r="CD153">
        <f t="shared" si="15"/>
        <v>0.3272118868160057</v>
      </c>
      <c r="CE153">
        <f t="shared" si="16"/>
        <v>0.3272118868160057</v>
      </c>
    </row>
    <row r="154" spans="1:83" ht="12.75">
      <c r="A154" s="1">
        <v>19980800</v>
      </c>
      <c r="B154" s="1">
        <v>171649</v>
      </c>
      <c r="C154" s="1">
        <v>2.31378</v>
      </c>
      <c r="D154" s="1">
        <v>0.130478</v>
      </c>
      <c r="E154" s="1">
        <v>0.130478</v>
      </c>
      <c r="F154" s="1">
        <v>911.51</v>
      </c>
      <c r="G154" s="1">
        <v>4.46591E-06</v>
      </c>
      <c r="H154" s="1">
        <v>12</v>
      </c>
      <c r="I154" s="1">
        <v>133.359</v>
      </c>
      <c r="J154" s="1">
        <v>0.130478</v>
      </c>
      <c r="K154" s="1">
        <v>0.130478</v>
      </c>
      <c r="L154" s="1">
        <v>-999</v>
      </c>
      <c r="M154" s="1">
        <v>-999</v>
      </c>
      <c r="N154" s="1">
        <v>0</v>
      </c>
      <c r="O154" s="1">
        <v>3128.08</v>
      </c>
      <c r="P154" s="1">
        <v>-999</v>
      </c>
      <c r="Q154" s="1">
        <v>28.575</v>
      </c>
      <c r="R154" s="1">
        <v>0</v>
      </c>
      <c r="S154" s="1">
        <v>-999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932.56</v>
      </c>
      <c r="AB154" s="1">
        <v>35.8677</v>
      </c>
      <c r="AC154" s="1">
        <v>0</v>
      </c>
      <c r="AD154" s="1">
        <v>0</v>
      </c>
      <c r="AE154" s="1">
        <v>1083</v>
      </c>
      <c r="AF154" s="1">
        <v>1083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0.1</v>
      </c>
      <c r="BM154">
        <v>171649</v>
      </c>
      <c r="BN154">
        <v>3651.5833</v>
      </c>
      <c r="BO154">
        <v>641.4167</v>
      </c>
      <c r="BP154">
        <v>6.9926</v>
      </c>
      <c r="BQ154">
        <v>7.7934</v>
      </c>
      <c r="BR154">
        <v>0</v>
      </c>
      <c r="BS154">
        <v>0.021</v>
      </c>
      <c r="BT154">
        <v>9.7667</v>
      </c>
      <c r="BU154">
        <v>112.4167</v>
      </c>
      <c r="BV154">
        <v>247.275</v>
      </c>
      <c r="BW154">
        <v>38.3583</v>
      </c>
      <c r="BX154">
        <v>32.842</v>
      </c>
      <c r="BY154">
        <v>-77.5247</v>
      </c>
      <c r="BZ154">
        <v>123.9333</v>
      </c>
      <c r="CA154">
        <v>138.0583</v>
      </c>
      <c r="CB154">
        <f t="shared" si="17"/>
        <v>0.7977442985459435</v>
      </c>
      <c r="CC154">
        <v>6.1583</v>
      </c>
      <c r="CD154">
        <f t="shared" si="15"/>
        <v>0.16355867442465408</v>
      </c>
      <c r="CE154">
        <f t="shared" si="16"/>
        <v>0.16355867442465408</v>
      </c>
    </row>
    <row r="156" spans="1:4" ht="12.75">
      <c r="A156" t="s">
        <v>44</v>
      </c>
      <c r="B156" t="s">
        <v>46</v>
      </c>
      <c r="C156" t="s">
        <v>47</v>
      </c>
      <c r="D156" t="s">
        <v>45</v>
      </c>
    </row>
    <row r="157" spans="1:4" ht="12.75">
      <c r="A157" s="1">
        <v>170905</v>
      </c>
      <c r="B157">
        <v>0.3667</v>
      </c>
      <c r="C157">
        <v>0.19464988080518095</v>
      </c>
      <c r="D157">
        <v>0</v>
      </c>
    </row>
    <row r="158" spans="1:4" ht="12.75">
      <c r="A158" s="1">
        <v>170918</v>
      </c>
      <c r="B158">
        <v>-0.2583</v>
      </c>
      <c r="C158">
        <v>0.19485004685588364</v>
      </c>
      <c r="D158">
        <f>(A158-A157)*131.7/1000</f>
        <v>1.7121</v>
      </c>
    </row>
    <row r="159" spans="1:4" ht="12.75">
      <c r="A159" s="1">
        <v>170930</v>
      </c>
      <c r="B159">
        <v>-0.0417</v>
      </c>
      <c r="C159">
        <v>0.17903209677679413</v>
      </c>
      <c r="D159">
        <f aca="true" t="shared" si="18" ref="D159:D190">(A159-A158)*131.7/1000+D158</f>
        <v>3.2924999999999995</v>
      </c>
    </row>
    <row r="160" spans="1:4" ht="12.75">
      <c r="A160" s="1">
        <v>170942</v>
      </c>
      <c r="B160">
        <v>0.375</v>
      </c>
      <c r="C160">
        <v>0.13255849919942295</v>
      </c>
      <c r="D160">
        <f t="shared" si="18"/>
        <v>4.8729</v>
      </c>
    </row>
    <row r="161" spans="1:4" ht="12.75">
      <c r="A161" s="1">
        <v>170954</v>
      </c>
      <c r="B161">
        <v>0.35</v>
      </c>
      <c r="C161">
        <v>0.13540410412011103</v>
      </c>
      <c r="D161">
        <f t="shared" si="18"/>
        <v>6.4533</v>
      </c>
    </row>
    <row r="162" spans="1:4" ht="12.75">
      <c r="A162" s="1">
        <v>171006</v>
      </c>
      <c r="B162">
        <v>-0.125</v>
      </c>
      <c r="C162">
        <v>0.13579081970236329</v>
      </c>
      <c r="D162">
        <v>8.0337</v>
      </c>
    </row>
    <row r="163" spans="1:4" ht="12.75">
      <c r="A163" s="1">
        <v>171019</v>
      </c>
      <c r="B163">
        <v>-0.4417</v>
      </c>
      <c r="C163">
        <v>0.16035824304364424</v>
      </c>
      <c r="D163">
        <f t="shared" si="18"/>
        <v>9.7458</v>
      </c>
    </row>
    <row r="164" spans="1:4" ht="12.75">
      <c r="A164" s="1">
        <v>171031</v>
      </c>
      <c r="B164">
        <v>0.1417</v>
      </c>
      <c r="C164">
        <v>0.13577081774043068</v>
      </c>
      <c r="D164">
        <f t="shared" si="18"/>
        <v>11.326199999999998</v>
      </c>
    </row>
    <row r="165" spans="1:4" ht="12.75">
      <c r="A165" s="1">
        <v>171043</v>
      </c>
      <c r="B165">
        <v>0.2333</v>
      </c>
      <c r="C165">
        <v>0.13667743337942942</v>
      </c>
      <c r="D165">
        <f t="shared" si="18"/>
        <v>12.906599999999997</v>
      </c>
    </row>
    <row r="166" spans="1:4" ht="12.75">
      <c r="A166" s="1">
        <v>171055</v>
      </c>
      <c r="B166">
        <v>-0.0083</v>
      </c>
      <c r="C166">
        <v>0.16586953035322413</v>
      </c>
      <c r="D166">
        <f t="shared" si="18"/>
        <v>14.486999999999997</v>
      </c>
    </row>
    <row r="167" spans="1:4" ht="12.75">
      <c r="A167" s="1">
        <v>171107</v>
      </c>
      <c r="B167">
        <v>-0.3833</v>
      </c>
      <c r="C167">
        <v>0.19802472797614948</v>
      </c>
      <c r="D167">
        <v>16.0674</v>
      </c>
    </row>
    <row r="168" spans="1:4" ht="12.75">
      <c r="A168" s="1">
        <v>171119</v>
      </c>
      <c r="B168">
        <v>0.1917</v>
      </c>
      <c r="C168">
        <v>0.18747322412323045</v>
      </c>
      <c r="D168">
        <f t="shared" si="18"/>
        <v>17.6478</v>
      </c>
    </row>
    <row r="169" spans="1:4" ht="12.75">
      <c r="A169" s="1">
        <v>171132</v>
      </c>
      <c r="B169">
        <v>0.05</v>
      </c>
      <c r="C169">
        <v>0.2101440798531322</v>
      </c>
      <c r="D169">
        <f t="shared" si="18"/>
        <v>19.3599</v>
      </c>
    </row>
    <row r="170" spans="1:4" ht="12.75">
      <c r="A170" s="1">
        <v>171144</v>
      </c>
      <c r="B170">
        <v>1.1833</v>
      </c>
      <c r="C170">
        <v>0.23846434133825564</v>
      </c>
      <c r="D170">
        <f t="shared" si="18"/>
        <v>20.9403</v>
      </c>
    </row>
    <row r="171" spans="1:4" ht="12.75">
      <c r="A171" s="1">
        <v>171156</v>
      </c>
      <c r="B171">
        <v>0.625</v>
      </c>
      <c r="C171">
        <v>0.14918667783565176</v>
      </c>
      <c r="D171">
        <f t="shared" si="18"/>
        <v>22.5207</v>
      </c>
    </row>
    <row r="172" spans="1:4" ht="12.75">
      <c r="A172" s="1">
        <v>171208</v>
      </c>
      <c r="B172">
        <v>-0.175</v>
      </c>
      <c r="C172">
        <v>0.22717833760321618</v>
      </c>
      <c r="D172">
        <v>24.1011</v>
      </c>
    </row>
    <row r="173" spans="1:4" ht="12.75">
      <c r="A173" s="1">
        <v>171220</v>
      </c>
      <c r="B173">
        <v>-0.4833</v>
      </c>
      <c r="C173">
        <v>0.19182588744459192</v>
      </c>
      <c r="D173">
        <f t="shared" si="18"/>
        <v>25.6815</v>
      </c>
    </row>
    <row r="174" spans="1:4" ht="12.75">
      <c r="A174" s="1">
        <v>171232</v>
      </c>
      <c r="B174">
        <v>-0.45</v>
      </c>
      <c r="C174">
        <v>0.18303554150898294</v>
      </c>
      <c r="D174">
        <f t="shared" si="18"/>
        <v>27.2619</v>
      </c>
    </row>
    <row r="175" spans="1:4" ht="12.75">
      <c r="A175" s="1">
        <v>171245</v>
      </c>
      <c r="B175">
        <v>0.85</v>
      </c>
      <c r="C175">
        <v>0.14765772028732313</v>
      </c>
      <c r="D175">
        <f t="shared" si="18"/>
        <v>28.974</v>
      </c>
    </row>
    <row r="176" spans="1:4" ht="12.75">
      <c r="A176" s="1">
        <v>171257</v>
      </c>
      <c r="B176">
        <v>0.575</v>
      </c>
      <c r="C176">
        <v>0.14192724253583794</v>
      </c>
      <c r="D176">
        <f t="shared" si="18"/>
        <v>30.5544</v>
      </c>
    </row>
    <row r="177" spans="1:4" ht="12.75">
      <c r="A177" s="1">
        <v>171309</v>
      </c>
      <c r="B177">
        <v>1.1917</v>
      </c>
      <c r="C177">
        <v>0.2081665814236092</v>
      </c>
      <c r="D177">
        <v>32.1348</v>
      </c>
    </row>
    <row r="178" spans="1:4" ht="12.75">
      <c r="A178" s="1">
        <v>171321</v>
      </c>
      <c r="B178">
        <v>1.5</v>
      </c>
      <c r="C178">
        <v>0.21751908479939996</v>
      </c>
      <c r="D178">
        <f t="shared" si="18"/>
        <v>33.715199999999996</v>
      </c>
    </row>
    <row r="179" spans="1:4" ht="12.75">
      <c r="A179" s="1">
        <v>171334</v>
      </c>
      <c r="B179">
        <v>0.8667</v>
      </c>
      <c r="C179">
        <v>0.2097415899417896</v>
      </c>
      <c r="D179">
        <f t="shared" si="18"/>
        <v>35.427299999999995</v>
      </c>
    </row>
    <row r="180" spans="1:4" ht="12.75">
      <c r="A180" s="1">
        <v>171346</v>
      </c>
      <c r="B180">
        <v>-0.2</v>
      </c>
      <c r="C180">
        <v>0.21603206253174428</v>
      </c>
      <c r="D180">
        <f t="shared" si="18"/>
        <v>37.00769999999999</v>
      </c>
    </row>
    <row r="181" spans="1:4" ht="12.75">
      <c r="A181" s="1">
        <v>171358</v>
      </c>
      <c r="B181">
        <v>0.3</v>
      </c>
      <c r="C181">
        <v>0.2961181127441182</v>
      </c>
      <c r="D181">
        <f t="shared" si="18"/>
        <v>38.58809999999999</v>
      </c>
    </row>
    <row r="182" spans="1:4" ht="12.75">
      <c r="A182" s="1">
        <v>171410</v>
      </c>
      <c r="B182">
        <v>-0.3</v>
      </c>
      <c r="C182">
        <v>0.2784142923841138</v>
      </c>
      <c r="D182">
        <v>40.1685</v>
      </c>
    </row>
    <row r="183" spans="1:4" ht="12.75">
      <c r="A183" s="1">
        <v>171422</v>
      </c>
      <c r="B183">
        <v>-0.9083</v>
      </c>
      <c r="C183">
        <v>0.26093466717204583</v>
      </c>
      <c r="D183">
        <f t="shared" si="18"/>
        <v>41.7489</v>
      </c>
    </row>
    <row r="184" spans="1:4" ht="12.75">
      <c r="A184" s="1">
        <v>171434</v>
      </c>
      <c r="B184">
        <v>-0.8</v>
      </c>
      <c r="C184">
        <v>0.28964632272667756</v>
      </c>
      <c r="D184">
        <f t="shared" si="18"/>
        <v>43.329299999999996</v>
      </c>
    </row>
    <row r="185" spans="1:4" ht="12.75">
      <c r="A185" s="1">
        <v>171447</v>
      </c>
      <c r="B185">
        <v>-0.475</v>
      </c>
      <c r="C185">
        <v>0.26589367036349587</v>
      </c>
      <c r="D185">
        <f t="shared" si="18"/>
        <v>45.041399999999996</v>
      </c>
    </row>
    <row r="186" spans="1:4" ht="12.75">
      <c r="A186" s="1">
        <v>171459</v>
      </c>
      <c r="B186">
        <v>-1.1</v>
      </c>
      <c r="C186">
        <v>0.46033019144259724</v>
      </c>
      <c r="D186">
        <f t="shared" si="18"/>
        <v>46.62179999999999</v>
      </c>
    </row>
    <row r="187" spans="1:4" ht="12.75">
      <c r="A187" s="1">
        <v>171511</v>
      </c>
      <c r="B187">
        <v>-1.15</v>
      </c>
      <c r="C187">
        <v>0.38717431762756843</v>
      </c>
      <c r="D187">
        <v>48.2022</v>
      </c>
    </row>
    <row r="188" spans="1:4" ht="12.75">
      <c r="A188" s="1">
        <v>171523</v>
      </c>
      <c r="B188">
        <v>-1.2667</v>
      </c>
      <c r="C188">
        <v>0.46214014660100705</v>
      </c>
      <c r="D188">
        <f t="shared" si="18"/>
        <v>49.782599999999995</v>
      </c>
    </row>
    <row r="189" spans="1:4" ht="12.75">
      <c r="A189" s="1">
        <v>171536</v>
      </c>
      <c r="B189">
        <v>-0.225</v>
      </c>
      <c r="C189">
        <v>0.2988767033945807</v>
      </c>
      <c r="D189">
        <f t="shared" si="18"/>
        <v>51.494699999999995</v>
      </c>
    </row>
    <row r="190" spans="1:4" ht="12.75">
      <c r="A190" s="1">
        <v>171548</v>
      </c>
      <c r="B190">
        <v>0.2583</v>
      </c>
      <c r="C190">
        <v>0.254143629765413</v>
      </c>
      <c r="D190">
        <f t="shared" si="18"/>
        <v>53.07509999999999</v>
      </c>
    </row>
    <row r="191" spans="1:4" ht="12.75">
      <c r="A191" s="1">
        <v>171560</v>
      </c>
      <c r="B191">
        <v>0.7842</v>
      </c>
      <c r="C191">
        <v>0.1292216806558731</v>
      </c>
      <c r="D191">
        <f aca="true" t="shared" si="19" ref="D191:D211">(A191-A190)*131.7/1000+D190</f>
        <v>54.65549999999999</v>
      </c>
    </row>
    <row r="192" spans="1:4" ht="12.75">
      <c r="A192" s="1">
        <v>171612</v>
      </c>
      <c r="B192">
        <v>1.225</v>
      </c>
      <c r="C192">
        <v>0.2820655282029931</v>
      </c>
      <c r="D192">
        <v>56.2359</v>
      </c>
    </row>
    <row r="193" spans="1:4" ht="12.75">
      <c r="A193" s="1">
        <v>171624</v>
      </c>
      <c r="B193">
        <v>2.8833</v>
      </c>
      <c r="C193">
        <v>0.30287222770921446</v>
      </c>
      <c r="D193">
        <f t="shared" si="19"/>
        <v>57.8163</v>
      </c>
    </row>
    <row r="194" spans="1:4" ht="12.75">
      <c r="A194" s="1">
        <v>171636</v>
      </c>
      <c r="B194">
        <v>5.95</v>
      </c>
      <c r="C194">
        <v>0.3272118868160057</v>
      </c>
      <c r="D194">
        <f t="shared" si="19"/>
        <v>59.396699999999996</v>
      </c>
    </row>
    <row r="195" spans="1:4" ht="12.75">
      <c r="A195" s="1">
        <v>171649</v>
      </c>
      <c r="B195">
        <v>6.1583</v>
      </c>
      <c r="C195">
        <v>0.16355867442465408</v>
      </c>
      <c r="D195">
        <f t="shared" si="19"/>
        <v>61.108799999999995</v>
      </c>
    </row>
    <row r="196" spans="1:4" ht="12.75">
      <c r="A196" s="1">
        <v>171701</v>
      </c>
      <c r="B196">
        <v>5.2083</v>
      </c>
      <c r="C196">
        <v>0.11802538317873455</v>
      </c>
      <c r="D196">
        <v>62.6892</v>
      </c>
    </row>
    <row r="197" spans="1:4" ht="12.75">
      <c r="A197" s="1">
        <v>171713</v>
      </c>
      <c r="B197">
        <v>1.8417</v>
      </c>
      <c r="C197">
        <v>0.08790826468482957</v>
      </c>
      <c r="D197">
        <f t="shared" si="19"/>
        <v>64.2696</v>
      </c>
    </row>
    <row r="198" spans="1:4" ht="12.75">
      <c r="A198" s="1">
        <v>171725</v>
      </c>
      <c r="B198">
        <v>1.1667</v>
      </c>
      <c r="C198">
        <v>0.050044410824727624</v>
      </c>
      <c r="D198">
        <f t="shared" si="19"/>
        <v>65.85</v>
      </c>
    </row>
    <row r="199" spans="1:4" ht="12.75">
      <c r="A199" s="1">
        <v>171737</v>
      </c>
      <c r="B199">
        <v>0.1917</v>
      </c>
      <c r="C199">
        <v>0.11931756875057843</v>
      </c>
      <c r="D199">
        <f t="shared" si="19"/>
        <v>67.43039999999999</v>
      </c>
    </row>
    <row r="200" spans="1:4" ht="12.75">
      <c r="A200" s="1">
        <v>171750</v>
      </c>
      <c r="B200">
        <v>0.9667</v>
      </c>
      <c r="C200">
        <v>0.10129241110200236</v>
      </c>
      <c r="D200">
        <f t="shared" si="19"/>
        <v>69.1425</v>
      </c>
    </row>
    <row r="201" spans="1:4" ht="12.75">
      <c r="A201" s="1">
        <v>171802</v>
      </c>
      <c r="B201">
        <v>-0.9083</v>
      </c>
      <c r="C201">
        <v>0.09876511449978984</v>
      </c>
      <c r="D201">
        <v>70.7229</v>
      </c>
    </row>
    <row r="202" spans="1:4" ht="12.75">
      <c r="A202" s="1">
        <v>171814</v>
      </c>
      <c r="B202">
        <v>0.1083</v>
      </c>
      <c r="C202">
        <v>0.09430176577666327</v>
      </c>
      <c r="D202">
        <f t="shared" si="19"/>
        <v>72.3033</v>
      </c>
    </row>
    <row r="203" spans="1:4" ht="12.75">
      <c r="A203" s="1">
        <v>171826</v>
      </c>
      <c r="B203">
        <v>0.425</v>
      </c>
      <c r="C203">
        <v>0.08950240850025248</v>
      </c>
      <c r="D203">
        <f t="shared" si="19"/>
        <v>73.88369999999999</v>
      </c>
    </row>
    <row r="204" spans="1:4" ht="12.75">
      <c r="A204" s="1">
        <v>171838</v>
      </c>
      <c r="B204">
        <v>0.7667</v>
      </c>
      <c r="C204">
        <v>0.1483093152059157</v>
      </c>
      <c r="D204">
        <f t="shared" si="19"/>
        <v>75.46409999999999</v>
      </c>
    </row>
    <row r="205" spans="1:4" ht="12.75">
      <c r="A205" s="1">
        <v>171851</v>
      </c>
      <c r="B205">
        <v>-0.35</v>
      </c>
      <c r="C205">
        <v>0.20235349701438662</v>
      </c>
      <c r="D205">
        <f t="shared" si="19"/>
        <v>77.1762</v>
      </c>
    </row>
    <row r="206" spans="1:4" ht="12.75">
      <c r="A206" s="1">
        <v>171903</v>
      </c>
      <c r="B206">
        <v>-1.15</v>
      </c>
      <c r="C206">
        <v>0.20197702141651122</v>
      </c>
      <c r="D206">
        <v>78.7566</v>
      </c>
    </row>
    <row r="207" spans="1:4" ht="12.75">
      <c r="A207" s="1">
        <v>171915</v>
      </c>
      <c r="B207">
        <v>-0.0583</v>
      </c>
      <c r="C207">
        <v>0.21025634740352142</v>
      </c>
      <c r="D207">
        <f t="shared" si="19"/>
        <v>80.337</v>
      </c>
    </row>
    <row r="208" spans="1:4" ht="12.75">
      <c r="A208" s="1">
        <v>171927</v>
      </c>
      <c r="B208">
        <v>0.0583</v>
      </c>
      <c r="C208">
        <v>0.23180028091314217</v>
      </c>
      <c r="D208">
        <f t="shared" si="19"/>
        <v>81.9174</v>
      </c>
    </row>
    <row r="209" spans="1:4" ht="12.75">
      <c r="A209" s="1">
        <v>171939</v>
      </c>
      <c r="B209">
        <v>-0.0583</v>
      </c>
      <c r="C209">
        <v>0.22358423974873942</v>
      </c>
      <c r="D209">
        <f t="shared" si="19"/>
        <v>83.4978</v>
      </c>
    </row>
    <row r="210" spans="1:4" ht="12.75">
      <c r="A210" s="1">
        <v>171951</v>
      </c>
      <c r="B210">
        <v>-0.2333</v>
      </c>
      <c r="C210">
        <v>0.23182607116249418</v>
      </c>
      <c r="D210">
        <f t="shared" si="19"/>
        <v>85.0782</v>
      </c>
    </row>
    <row r="211" spans="1:4" ht="12.75">
      <c r="A211" s="1">
        <v>172004</v>
      </c>
      <c r="B211">
        <v>-0.1917</v>
      </c>
      <c r="C211">
        <v>0.17626493029248277</v>
      </c>
      <c r="D211">
        <v>86.7903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Rogers</dc:creator>
  <cp:keywords/>
  <dc:description/>
  <cp:lastModifiedBy>Rob Rogers</cp:lastModifiedBy>
  <dcterms:created xsi:type="dcterms:W3CDTF">2002-02-11T15:10:38Z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