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3020" windowHeight="7365" activeTab="2"/>
  </bookViews>
  <sheets>
    <sheet name="liq water w bin avg (.2 ms)" sheetId="1" r:id="rId1"/>
    <sheet name="bin count" sheetId="2" r:id="rId2"/>
    <sheet name="w time series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<sst xmlns="http://schemas.openxmlformats.org/spreadsheetml/2006/main" count="93" uniqueCount="47">
  <si>
    <t>date (yymm)</t>
  </si>
  <si>
    <t>time (hhmmss)</t>
  </si>
  <si>
    <t>rain rate (mm/hr)</t>
  </si>
  <si>
    <t>LWC max of 2D-C or 2D-P (old)(g/m3)</t>
  </si>
  <si>
    <t>IWC max of 2D-C or 2D-P (old) (g/m3)</t>
  </si>
  <si>
    <t>2DP radar reflect (dBZ)</t>
  </si>
  <si>
    <t>5.5 cm radar attenuation from 2DP (dBZ/km)</t>
  </si>
  <si>
    <t>averaging time (s)</t>
  </si>
  <si>
    <t>True airspeed (m/s)</t>
  </si>
  <si>
    <t>2D-P LWC (g/m3)</t>
  </si>
  <si>
    <t>2D-P IWC (g/m3)</t>
  </si>
  <si>
    <t>2D-C LWC (g/m3)</t>
  </si>
  <si>
    <t>2D-C IWC (g/m3)</t>
  </si>
  <si>
    <t>2D-C sample volume (liters)</t>
  </si>
  <si>
    <t>2D-P sample volume (liters)</t>
  </si>
  <si>
    <t>2D-C rain rate (mm/hr)</t>
  </si>
  <si>
    <t>2D-P rain rate (mm/hr)</t>
  </si>
  <si>
    <t>number of bad records this averaging period</t>
  </si>
  <si>
    <t>2D-C reflectivity factor (dBZ)</t>
  </si>
  <si>
    <t xml:space="preserve"> </t>
  </si>
  <si>
    <t>summation 2D-P area (sq. mm)</t>
  </si>
  <si>
    <t>mean 2D-P area (sq. mm)</t>
  </si>
  <si>
    <t>radar alt (m)</t>
  </si>
  <si>
    <t>pressure (mb)</t>
  </si>
  <si>
    <t>temp1 (C)</t>
  </si>
  <si>
    <t>temp2 (C)</t>
  </si>
  <si>
    <t>JWL LWC (g/m3)</t>
  </si>
  <si>
    <t>King LWC (g/m3)</t>
  </si>
  <si>
    <t>Dewpoint (C)</t>
  </si>
  <si>
    <t>RH (%)</t>
  </si>
  <si>
    <t>Wind dir (deg)</t>
  </si>
  <si>
    <t>Wind speed (m/s)</t>
  </si>
  <si>
    <t>Latitude</t>
  </si>
  <si>
    <t>Longitude</t>
  </si>
  <si>
    <t>Ground speed (m/s)</t>
  </si>
  <si>
    <t>Air speed (m/s)</t>
  </si>
  <si>
    <t>Air density (g/m3)</t>
  </si>
  <si>
    <t>w (m/s)</t>
  </si>
  <si>
    <t>Liquid water mixing ratio (g/kg)</t>
  </si>
  <si>
    <t>Ice mixing ratio (g/kg)</t>
  </si>
  <si>
    <t>w bin (m/s)</t>
  </si>
  <si>
    <t>Liquid water w bin average (g/kg)</t>
  </si>
  <si>
    <t>bin count</t>
  </si>
  <si>
    <t>distance (km)</t>
  </si>
  <si>
    <t>mixing ratio (g/kg)</t>
  </si>
  <si>
    <t>mixing ratio</t>
  </si>
  <si>
    <t>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</si>
</sst>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9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185"/>
          <c:w val="0.9535"/>
          <c:h val="0.9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Sheet1!$CG$1</c:f>
              <c:strCache>
                <c:ptCount val="1"/>
                <c:pt idx="0">
                  <c:v>Liquid water w bin average (g/kg)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Sheet1!$CF$2:$CF$16</c:f>
              <c:numCache>
                <c:ptCount val="15"/>
                <c:pt idx="0">
                  <c:v>-1.2</c:v>
                </c:pt>
                <c:pt idx="1">
                  <c:v>-1</c:v>
                </c:pt>
                <c:pt idx="2">
                  <c:v>-0.8</c:v>
                </c:pt>
                <c:pt idx="3">
                  <c:v>-0.6</c:v>
                </c:pt>
                <c:pt idx="4">
                  <c:v>-0.39999999999999997</c:v>
                </c:pt>
                <c:pt idx="5">
                  <c:v>-0.19999999999999996</c:v>
                </c:pt>
                <c:pt idx="6">
                  <c:v>0</c:v>
                </c:pt>
                <c:pt idx="7">
                  <c:v>0.2</c:v>
                </c:pt>
                <c:pt idx="8">
                  <c:v>0.4</c:v>
                </c:pt>
                <c:pt idx="9">
                  <c:v>0.6000000000000001</c:v>
                </c:pt>
                <c:pt idx="10">
                  <c:v>0.8</c:v>
                </c:pt>
                <c:pt idx="11">
                  <c:v>1</c:v>
                </c:pt>
                <c:pt idx="12">
                  <c:v>1.4</c:v>
                </c:pt>
                <c:pt idx="13">
                  <c:v>1.6</c:v>
                </c:pt>
                <c:pt idx="14">
                  <c:v>1.8</c:v>
                </c:pt>
              </c:numCache>
            </c:numRef>
          </c:xVal>
          <c:yVal>
            <c:numRef>
              <c:f>Sheet1!$CG$2:$CG$16</c:f>
              <c:numCache>
                <c:ptCount val="15"/>
                <c:pt idx="0">
                  <c:v>0.11908067740346083</c:v>
                </c:pt>
                <c:pt idx="1">
                  <c:v>0.0075073294797392736</c:v>
                </c:pt>
                <c:pt idx="2">
                  <c:v>0.042794465749118354</c:v>
                </c:pt>
                <c:pt idx="3">
                  <c:v>0.04199197590334481</c:v>
                </c:pt>
                <c:pt idx="4">
                  <c:v>0.045849667248892126</c:v>
                </c:pt>
                <c:pt idx="5">
                  <c:v>0.008079734109385771</c:v>
                </c:pt>
                <c:pt idx="6">
                  <c:v>0.0352882407612886</c:v>
                </c:pt>
                <c:pt idx="7">
                  <c:v>0.028917440050410515</c:v>
                </c:pt>
                <c:pt idx="8">
                  <c:v>0.014000141636819684</c:v>
                </c:pt>
                <c:pt idx="9">
                  <c:v>0.11645061630689942</c:v>
                </c:pt>
                <c:pt idx="10">
                  <c:v>0.03603727106335197</c:v>
                </c:pt>
                <c:pt idx="11">
                  <c:v>0.11684818999662841</c:v>
                </c:pt>
                <c:pt idx="12">
                  <c:v>0.09442418983186085</c:v>
                </c:pt>
                <c:pt idx="13">
                  <c:v>0.16047782835184674</c:v>
                </c:pt>
                <c:pt idx="14">
                  <c:v>0.13209896553636633</c:v>
                </c:pt>
              </c:numCache>
            </c:numRef>
          </c:yVal>
          <c:smooth val="0"/>
        </c:ser>
        <c:axId val="1611578"/>
        <c:axId val="14504203"/>
      </c:scatterChart>
      <c:valAx>
        <c:axId val="1611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w bin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50" b="1" i="0" u="none" baseline="0">
                <a:latin typeface="Arial"/>
                <a:ea typeface="Arial"/>
                <a:cs typeface="Arial"/>
              </a:defRPr>
            </a:pPr>
          </a:p>
        </c:txPr>
        <c:crossAx val="14504203"/>
        <c:crosses val="autoZero"/>
        <c:crossBetween val="midCat"/>
        <c:dispUnits/>
        <c:majorUnit val="0.4"/>
      </c:valAx>
      <c:valAx>
        <c:axId val="14504203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bin-averaged mixing ratio (g/kg)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50" b="1" i="0" u="none" baseline="0">
                <a:latin typeface="Arial"/>
                <a:ea typeface="Arial"/>
                <a:cs typeface="Arial"/>
              </a:defRPr>
            </a:pPr>
          </a:p>
        </c:txPr>
        <c:crossAx val="161157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 count (0.2 m/s interval)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Sheet1!$CI$1</c:f>
              <c:strCache>
                <c:ptCount val="1"/>
                <c:pt idx="0">
                  <c:v>bin 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Sheet1!$CH$2:$CH$43</c:f>
              <c:numCache>
                <c:ptCount val="42"/>
                <c:pt idx="0">
                  <c:v>-2.2</c:v>
                </c:pt>
                <c:pt idx="1">
                  <c:v>-2</c:v>
                </c:pt>
                <c:pt idx="2">
                  <c:v>-1.8</c:v>
                </c:pt>
                <c:pt idx="3">
                  <c:v>-1.6</c:v>
                </c:pt>
                <c:pt idx="4">
                  <c:v>-1.4000000000000001</c:v>
                </c:pt>
                <c:pt idx="5">
                  <c:v>-1.2000000000000002</c:v>
                </c:pt>
                <c:pt idx="6">
                  <c:v>-1.0000000000000002</c:v>
                </c:pt>
                <c:pt idx="7">
                  <c:v>-0.8000000000000003</c:v>
                </c:pt>
                <c:pt idx="8">
                  <c:v>-0.6000000000000003</c:v>
                </c:pt>
                <c:pt idx="9">
                  <c:v>-0.4000000000000003</c:v>
                </c:pt>
                <c:pt idx="10">
                  <c:v>-0.2000000000000003</c:v>
                </c:pt>
                <c:pt idx="11">
                  <c:v>0</c:v>
                </c:pt>
                <c:pt idx="12">
                  <c:v>0.2</c:v>
                </c:pt>
                <c:pt idx="13">
                  <c:v>0.4</c:v>
                </c:pt>
                <c:pt idx="14">
                  <c:v>0.6000000000000001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1.5999999999999999</c:v>
                </c:pt>
                <c:pt idx="20">
                  <c:v>1.7999999999999998</c:v>
                </c:pt>
                <c:pt idx="21">
                  <c:v>1.9999999999999998</c:v>
                </c:pt>
                <c:pt idx="22">
                  <c:v>2.1999999999999997</c:v>
                </c:pt>
                <c:pt idx="23">
                  <c:v>2.4</c:v>
                </c:pt>
                <c:pt idx="24">
                  <c:v>2.6</c:v>
                </c:pt>
                <c:pt idx="25">
                  <c:v>2.8000000000000003</c:v>
                </c:pt>
                <c:pt idx="26">
                  <c:v>3.0000000000000004</c:v>
                </c:pt>
                <c:pt idx="27">
                  <c:v>3.2000000000000006</c:v>
                </c:pt>
                <c:pt idx="28">
                  <c:v>3.400000000000001</c:v>
                </c:pt>
                <c:pt idx="29">
                  <c:v>3.600000000000001</c:v>
                </c:pt>
                <c:pt idx="30">
                  <c:v>3.800000000000001</c:v>
                </c:pt>
                <c:pt idx="31">
                  <c:v>4.000000000000001</c:v>
                </c:pt>
                <c:pt idx="32">
                  <c:v>4.200000000000001</c:v>
                </c:pt>
                <c:pt idx="33">
                  <c:v>4.400000000000001</c:v>
                </c:pt>
                <c:pt idx="34">
                  <c:v>4.600000000000001</c:v>
                </c:pt>
                <c:pt idx="35">
                  <c:v>4.800000000000002</c:v>
                </c:pt>
                <c:pt idx="36">
                  <c:v>5.000000000000002</c:v>
                </c:pt>
                <c:pt idx="37">
                  <c:v>5.200000000000002</c:v>
                </c:pt>
                <c:pt idx="38">
                  <c:v>5.400000000000002</c:v>
                </c:pt>
                <c:pt idx="39">
                  <c:v>5.600000000000002</c:v>
                </c:pt>
                <c:pt idx="40">
                  <c:v>5.8000000000000025</c:v>
                </c:pt>
                <c:pt idx="41">
                  <c:v>6.000000000000003</c:v>
                </c:pt>
              </c:numCache>
            </c:numRef>
          </c:cat>
          <c:val>
            <c:numRef>
              <c:f>Sheet1!$CI$2:$CI$43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7</c:v>
                </c:pt>
                <c:pt idx="10">
                  <c:v>11</c:v>
                </c:pt>
                <c:pt idx="11">
                  <c:v>19</c:v>
                </c:pt>
                <c:pt idx="12">
                  <c:v>20</c:v>
                </c:pt>
                <c:pt idx="13">
                  <c:v>7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63428964"/>
        <c:axId val="33989765"/>
      </c:barChart>
      <c:catAx>
        <c:axId val="63428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 bin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89765"/>
        <c:crosses val="autoZero"/>
        <c:auto val="1"/>
        <c:lblOffset val="100"/>
        <c:tickLblSkip val="2"/>
        <c:noMultiLvlLbl val="0"/>
      </c:catAx>
      <c:valAx>
        <c:axId val="3398976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obs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28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5"/>
          <c:w val="0.841"/>
          <c:h val="0.83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Sheet1!$B$175</c:f>
              <c:strCache>
                <c:ptCount val="1"/>
                <c:pt idx="0">
                  <c:v>w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Sheet1!$D$176:$D$259</c:f>
              <c:numCache>
                <c:ptCount val="84"/>
                <c:pt idx="0">
                  <c:v>0</c:v>
                </c:pt>
                <c:pt idx="1">
                  <c:v>1.1736000000000002</c:v>
                </c:pt>
                <c:pt idx="2">
                  <c:v>2.7384000000000004</c:v>
                </c:pt>
                <c:pt idx="3">
                  <c:v>4.3032</c:v>
                </c:pt>
                <c:pt idx="4">
                  <c:v>7.5632</c:v>
                </c:pt>
                <c:pt idx="5">
                  <c:v>14.344000000000001</c:v>
                </c:pt>
                <c:pt idx="6">
                  <c:v>15.908800000000001</c:v>
                </c:pt>
                <c:pt idx="7">
                  <c:v>17.4736</c:v>
                </c:pt>
                <c:pt idx="8">
                  <c:v>19.038400000000003</c:v>
                </c:pt>
                <c:pt idx="9">
                  <c:v>20.733600000000003</c:v>
                </c:pt>
                <c:pt idx="10">
                  <c:v>22.2984</c:v>
                </c:pt>
                <c:pt idx="11">
                  <c:v>23.863200000000003</c:v>
                </c:pt>
                <c:pt idx="12">
                  <c:v>25.558400000000002</c:v>
                </c:pt>
                <c:pt idx="13">
                  <c:v>27.384000000000004</c:v>
                </c:pt>
                <c:pt idx="14">
                  <c:v>28.818400000000004</c:v>
                </c:pt>
                <c:pt idx="15">
                  <c:v>30.3832</c:v>
                </c:pt>
                <c:pt idx="16">
                  <c:v>32.0784</c:v>
                </c:pt>
                <c:pt idx="17">
                  <c:v>33.6432</c:v>
                </c:pt>
                <c:pt idx="18">
                  <c:v>35.208</c:v>
                </c:pt>
                <c:pt idx="19">
                  <c:v>36.9032</c:v>
                </c:pt>
                <c:pt idx="20">
                  <c:v>38.467999999999996</c:v>
                </c:pt>
                <c:pt idx="21">
                  <c:v>40.032799999999995</c:v>
                </c:pt>
                <c:pt idx="22">
                  <c:v>41.727999999999994</c:v>
                </c:pt>
                <c:pt idx="23">
                  <c:v>43.423199999999994</c:v>
                </c:pt>
                <c:pt idx="24">
                  <c:v>44.988</c:v>
                </c:pt>
                <c:pt idx="25">
                  <c:v>46.5528</c:v>
                </c:pt>
                <c:pt idx="26">
                  <c:v>48.248</c:v>
                </c:pt>
                <c:pt idx="27">
                  <c:v>49.812799999999996</c:v>
                </c:pt>
                <c:pt idx="28">
                  <c:v>51.377599999999994</c:v>
                </c:pt>
                <c:pt idx="29">
                  <c:v>52.9424</c:v>
                </c:pt>
                <c:pt idx="30">
                  <c:v>54.5072</c:v>
                </c:pt>
                <c:pt idx="31">
                  <c:v>56.2024</c:v>
                </c:pt>
                <c:pt idx="32">
                  <c:v>57.767199999999995</c:v>
                </c:pt>
                <c:pt idx="33">
                  <c:v>59.331999999999994</c:v>
                </c:pt>
                <c:pt idx="34">
                  <c:v>60.8968</c:v>
                </c:pt>
                <c:pt idx="35">
                  <c:v>62.4616</c:v>
                </c:pt>
                <c:pt idx="36">
                  <c:v>64.1568</c:v>
                </c:pt>
                <c:pt idx="37">
                  <c:v>65.72160000000001</c:v>
                </c:pt>
                <c:pt idx="38">
                  <c:v>67.28640000000001</c:v>
                </c:pt>
                <c:pt idx="39">
                  <c:v>68.9816</c:v>
                </c:pt>
                <c:pt idx="40">
                  <c:v>70.5464</c:v>
                </c:pt>
                <c:pt idx="41">
                  <c:v>72.11120000000001</c:v>
                </c:pt>
                <c:pt idx="42">
                  <c:v>73.67600000000002</c:v>
                </c:pt>
                <c:pt idx="43">
                  <c:v>75.37120000000002</c:v>
                </c:pt>
                <c:pt idx="44">
                  <c:v>76.936</c:v>
                </c:pt>
                <c:pt idx="45">
                  <c:v>78.6312</c:v>
                </c:pt>
                <c:pt idx="46">
                  <c:v>80.19600000000001</c:v>
                </c:pt>
                <c:pt idx="47">
                  <c:v>81.76080000000002</c:v>
                </c:pt>
                <c:pt idx="48">
                  <c:v>83.32560000000002</c:v>
                </c:pt>
                <c:pt idx="49">
                  <c:v>85.0208</c:v>
                </c:pt>
                <c:pt idx="50">
                  <c:v>86.5856</c:v>
                </c:pt>
                <c:pt idx="51">
                  <c:v>88.1504</c:v>
                </c:pt>
                <c:pt idx="52">
                  <c:v>89.71520000000001</c:v>
                </c:pt>
                <c:pt idx="53">
                  <c:v>91.41040000000001</c:v>
                </c:pt>
                <c:pt idx="54">
                  <c:v>92.9752</c:v>
                </c:pt>
                <c:pt idx="55">
                  <c:v>94.54</c:v>
                </c:pt>
                <c:pt idx="56">
                  <c:v>96.10480000000001</c:v>
                </c:pt>
                <c:pt idx="57">
                  <c:v>97.80000000000001</c:v>
                </c:pt>
                <c:pt idx="58">
                  <c:v>99.3648</c:v>
                </c:pt>
                <c:pt idx="59">
                  <c:v>100.92960000000001</c:v>
                </c:pt>
                <c:pt idx="60">
                  <c:v>102.49440000000001</c:v>
                </c:pt>
                <c:pt idx="61">
                  <c:v>104.05920000000002</c:v>
                </c:pt>
                <c:pt idx="62">
                  <c:v>105.75440000000002</c:v>
                </c:pt>
                <c:pt idx="63">
                  <c:v>107.4496</c:v>
                </c:pt>
                <c:pt idx="64">
                  <c:v>109.01440000000001</c:v>
                </c:pt>
                <c:pt idx="65">
                  <c:v>110.57920000000001</c:v>
                </c:pt>
                <c:pt idx="66">
                  <c:v>112.14400000000002</c:v>
                </c:pt>
                <c:pt idx="67">
                  <c:v>113.83920000000002</c:v>
                </c:pt>
                <c:pt idx="68">
                  <c:v>115.404</c:v>
                </c:pt>
                <c:pt idx="69">
                  <c:v>117.4904</c:v>
                </c:pt>
                <c:pt idx="70">
                  <c:v>118.27279999999999</c:v>
                </c:pt>
                <c:pt idx="71">
                  <c:v>119.8376</c:v>
                </c:pt>
                <c:pt idx="72">
                  <c:v>121.4024</c:v>
                </c:pt>
                <c:pt idx="73">
                  <c:v>123.0976</c:v>
                </c:pt>
                <c:pt idx="74">
                  <c:v>124.6624</c:v>
                </c:pt>
                <c:pt idx="75">
                  <c:v>126.3576</c:v>
                </c:pt>
                <c:pt idx="76">
                  <c:v>127.92240000000001</c:v>
                </c:pt>
                <c:pt idx="77">
                  <c:v>129.8784</c:v>
                </c:pt>
                <c:pt idx="78">
                  <c:v>131.4432</c:v>
                </c:pt>
                <c:pt idx="79">
                  <c:v>133.00799999999998</c:v>
                </c:pt>
                <c:pt idx="80">
                  <c:v>134.57279999999997</c:v>
                </c:pt>
                <c:pt idx="81">
                  <c:v>136.26799999999997</c:v>
                </c:pt>
                <c:pt idx="82">
                  <c:v>137.96319999999997</c:v>
                </c:pt>
                <c:pt idx="83">
                  <c:v>139.528</c:v>
                </c:pt>
              </c:numCache>
            </c:numRef>
          </c:xVal>
          <c:yVal>
            <c:numRef>
              <c:f>Sheet1!$B$176:$B$259</c:f>
              <c:numCache>
                <c:ptCount val="84"/>
                <c:pt idx="0">
                  <c:v>-0.025</c:v>
                </c:pt>
                <c:pt idx="1">
                  <c:v>-0.1417</c:v>
                </c:pt>
                <c:pt idx="2">
                  <c:v>0.05</c:v>
                </c:pt>
                <c:pt idx="3">
                  <c:v>0.1</c:v>
                </c:pt>
                <c:pt idx="4">
                  <c:v>0.35</c:v>
                </c:pt>
                <c:pt idx="5">
                  <c:v>0.3917</c:v>
                </c:pt>
                <c:pt idx="6">
                  <c:v>0.3833</c:v>
                </c:pt>
                <c:pt idx="7">
                  <c:v>-0.1167</c:v>
                </c:pt>
                <c:pt idx="8">
                  <c:v>-0.25</c:v>
                </c:pt>
                <c:pt idx="9">
                  <c:v>0.6667</c:v>
                </c:pt>
                <c:pt idx="10">
                  <c:v>0.2417</c:v>
                </c:pt>
                <c:pt idx="11">
                  <c:v>-0.7583</c:v>
                </c:pt>
                <c:pt idx="12">
                  <c:v>-0.9</c:v>
                </c:pt>
                <c:pt idx="13">
                  <c:v>0.0833</c:v>
                </c:pt>
                <c:pt idx="14">
                  <c:v>0.25</c:v>
                </c:pt>
                <c:pt idx="15">
                  <c:v>0.0833</c:v>
                </c:pt>
                <c:pt idx="16">
                  <c:v>0</c:v>
                </c:pt>
                <c:pt idx="17">
                  <c:v>1.5583</c:v>
                </c:pt>
                <c:pt idx="18">
                  <c:v>0.9917</c:v>
                </c:pt>
                <c:pt idx="19">
                  <c:v>-0.1417</c:v>
                </c:pt>
                <c:pt idx="20">
                  <c:v>0.025</c:v>
                </c:pt>
                <c:pt idx="21">
                  <c:v>0.2</c:v>
                </c:pt>
                <c:pt idx="22">
                  <c:v>-0.4333</c:v>
                </c:pt>
                <c:pt idx="23">
                  <c:v>0.1583</c:v>
                </c:pt>
                <c:pt idx="24">
                  <c:v>-0.1583</c:v>
                </c:pt>
                <c:pt idx="25">
                  <c:v>-0.225</c:v>
                </c:pt>
                <c:pt idx="26">
                  <c:v>-0.2167</c:v>
                </c:pt>
                <c:pt idx="27">
                  <c:v>-0.1917</c:v>
                </c:pt>
                <c:pt idx="28">
                  <c:v>-0.1583</c:v>
                </c:pt>
                <c:pt idx="29">
                  <c:v>-0.6167</c:v>
                </c:pt>
                <c:pt idx="30">
                  <c:v>0.2917</c:v>
                </c:pt>
                <c:pt idx="31">
                  <c:v>-0.25</c:v>
                </c:pt>
                <c:pt idx="32">
                  <c:v>-1.0417</c:v>
                </c:pt>
                <c:pt idx="33">
                  <c:v>1.8333</c:v>
                </c:pt>
                <c:pt idx="34">
                  <c:v>1.15</c:v>
                </c:pt>
                <c:pt idx="35">
                  <c:v>-0.6833</c:v>
                </c:pt>
                <c:pt idx="36">
                  <c:v>0.1667</c:v>
                </c:pt>
                <c:pt idx="37">
                  <c:v>-0.3667</c:v>
                </c:pt>
                <c:pt idx="38">
                  <c:v>0.2833</c:v>
                </c:pt>
                <c:pt idx="39">
                  <c:v>0.6083</c:v>
                </c:pt>
                <c:pt idx="40">
                  <c:v>0.75</c:v>
                </c:pt>
                <c:pt idx="41">
                  <c:v>0.0917</c:v>
                </c:pt>
                <c:pt idx="42">
                  <c:v>0.6333</c:v>
                </c:pt>
                <c:pt idx="43">
                  <c:v>1.1083</c:v>
                </c:pt>
                <c:pt idx="44">
                  <c:v>0.35</c:v>
                </c:pt>
                <c:pt idx="45">
                  <c:v>0.3833</c:v>
                </c:pt>
                <c:pt idx="46">
                  <c:v>0.6167</c:v>
                </c:pt>
                <c:pt idx="47">
                  <c:v>0.5333</c:v>
                </c:pt>
                <c:pt idx="48">
                  <c:v>0.5667</c:v>
                </c:pt>
                <c:pt idx="49">
                  <c:v>-0.0583</c:v>
                </c:pt>
                <c:pt idx="50">
                  <c:v>-0.5583</c:v>
                </c:pt>
                <c:pt idx="51">
                  <c:v>-0.3083</c:v>
                </c:pt>
                <c:pt idx="52">
                  <c:v>0.1667</c:v>
                </c:pt>
                <c:pt idx="53">
                  <c:v>-0.3167</c:v>
                </c:pt>
                <c:pt idx="54">
                  <c:v>-0.5167</c:v>
                </c:pt>
                <c:pt idx="55">
                  <c:v>1.6167</c:v>
                </c:pt>
                <c:pt idx="56">
                  <c:v>0.1667</c:v>
                </c:pt>
                <c:pt idx="57">
                  <c:v>0.2833</c:v>
                </c:pt>
                <c:pt idx="58">
                  <c:v>-0.0083</c:v>
                </c:pt>
                <c:pt idx="59">
                  <c:v>0.0167</c:v>
                </c:pt>
                <c:pt idx="60">
                  <c:v>0.225</c:v>
                </c:pt>
                <c:pt idx="61">
                  <c:v>0.4417</c:v>
                </c:pt>
                <c:pt idx="62">
                  <c:v>0.8333</c:v>
                </c:pt>
                <c:pt idx="63">
                  <c:v>0.2083</c:v>
                </c:pt>
                <c:pt idx="64">
                  <c:v>0.3</c:v>
                </c:pt>
                <c:pt idx="65">
                  <c:v>0.2333</c:v>
                </c:pt>
                <c:pt idx="66">
                  <c:v>0.2083</c:v>
                </c:pt>
                <c:pt idx="67">
                  <c:v>0.3167</c:v>
                </c:pt>
                <c:pt idx="68">
                  <c:v>0.25</c:v>
                </c:pt>
                <c:pt idx="69">
                  <c:v>0.425</c:v>
                </c:pt>
                <c:pt idx="70">
                  <c:v>0.4083</c:v>
                </c:pt>
                <c:pt idx="71">
                  <c:v>0.1667</c:v>
                </c:pt>
                <c:pt idx="72">
                  <c:v>0.35</c:v>
                </c:pt>
                <c:pt idx="73">
                  <c:v>0.5083</c:v>
                </c:pt>
                <c:pt idx="74">
                  <c:v>0.2083</c:v>
                </c:pt>
                <c:pt idx="75">
                  <c:v>0.4167</c:v>
                </c:pt>
                <c:pt idx="76">
                  <c:v>0.0833</c:v>
                </c:pt>
                <c:pt idx="77">
                  <c:v>0.075</c:v>
                </c:pt>
                <c:pt idx="78">
                  <c:v>0.0833</c:v>
                </c:pt>
                <c:pt idx="79">
                  <c:v>0.175</c:v>
                </c:pt>
                <c:pt idx="80">
                  <c:v>0.0417</c:v>
                </c:pt>
                <c:pt idx="81">
                  <c:v>0</c:v>
                </c:pt>
                <c:pt idx="82">
                  <c:v>-0.1417</c:v>
                </c:pt>
                <c:pt idx="83">
                  <c:v>-0.1833</c:v>
                </c:pt>
              </c:numCache>
            </c:numRef>
          </c:yVal>
          <c:smooth val="0"/>
        </c:ser>
        <c:axId val="37472430"/>
        <c:axId val="1707551"/>
      </c:scatterChart>
      <c:scatterChart>
        <c:scatterStyle val="lineMarker"/>
        <c:varyColors val="0"/>
        <c:ser>
          <c:idx val="1"/>
          <c:order val="1"/>
          <c:tx>
            <c:strRef>
              <c:f>Sheet1!$C$175</c:f>
              <c:strCache>
                <c:ptCount val="1"/>
                <c:pt idx="0">
                  <c:v>mixing ratio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Sheet1!$D$176:$D$259</c:f>
              <c:numCache>
                <c:ptCount val="84"/>
                <c:pt idx="0">
                  <c:v>0</c:v>
                </c:pt>
                <c:pt idx="1">
                  <c:v>1.1736000000000002</c:v>
                </c:pt>
                <c:pt idx="2">
                  <c:v>2.7384000000000004</c:v>
                </c:pt>
                <c:pt idx="3">
                  <c:v>4.3032</c:v>
                </c:pt>
                <c:pt idx="4">
                  <c:v>7.5632</c:v>
                </c:pt>
                <c:pt idx="5">
                  <c:v>14.344000000000001</c:v>
                </c:pt>
                <c:pt idx="6">
                  <c:v>15.908800000000001</c:v>
                </c:pt>
                <c:pt idx="7">
                  <c:v>17.4736</c:v>
                </c:pt>
                <c:pt idx="8">
                  <c:v>19.038400000000003</c:v>
                </c:pt>
                <c:pt idx="9">
                  <c:v>20.733600000000003</c:v>
                </c:pt>
                <c:pt idx="10">
                  <c:v>22.2984</c:v>
                </c:pt>
                <c:pt idx="11">
                  <c:v>23.863200000000003</c:v>
                </c:pt>
                <c:pt idx="12">
                  <c:v>25.558400000000002</c:v>
                </c:pt>
                <c:pt idx="13">
                  <c:v>27.384000000000004</c:v>
                </c:pt>
                <c:pt idx="14">
                  <c:v>28.818400000000004</c:v>
                </c:pt>
                <c:pt idx="15">
                  <c:v>30.3832</c:v>
                </c:pt>
                <c:pt idx="16">
                  <c:v>32.0784</c:v>
                </c:pt>
                <c:pt idx="17">
                  <c:v>33.6432</c:v>
                </c:pt>
                <c:pt idx="18">
                  <c:v>35.208</c:v>
                </c:pt>
                <c:pt idx="19">
                  <c:v>36.9032</c:v>
                </c:pt>
                <c:pt idx="20">
                  <c:v>38.467999999999996</c:v>
                </c:pt>
                <c:pt idx="21">
                  <c:v>40.032799999999995</c:v>
                </c:pt>
                <c:pt idx="22">
                  <c:v>41.727999999999994</c:v>
                </c:pt>
                <c:pt idx="23">
                  <c:v>43.423199999999994</c:v>
                </c:pt>
                <c:pt idx="24">
                  <c:v>44.988</c:v>
                </c:pt>
                <c:pt idx="25">
                  <c:v>46.5528</c:v>
                </c:pt>
                <c:pt idx="26">
                  <c:v>48.248</c:v>
                </c:pt>
                <c:pt idx="27">
                  <c:v>49.812799999999996</c:v>
                </c:pt>
                <c:pt idx="28">
                  <c:v>51.377599999999994</c:v>
                </c:pt>
                <c:pt idx="29">
                  <c:v>52.9424</c:v>
                </c:pt>
                <c:pt idx="30">
                  <c:v>54.5072</c:v>
                </c:pt>
                <c:pt idx="31">
                  <c:v>56.2024</c:v>
                </c:pt>
                <c:pt idx="32">
                  <c:v>57.767199999999995</c:v>
                </c:pt>
                <c:pt idx="33">
                  <c:v>59.331999999999994</c:v>
                </c:pt>
                <c:pt idx="34">
                  <c:v>60.8968</c:v>
                </c:pt>
                <c:pt idx="35">
                  <c:v>62.4616</c:v>
                </c:pt>
                <c:pt idx="36">
                  <c:v>64.1568</c:v>
                </c:pt>
                <c:pt idx="37">
                  <c:v>65.72160000000001</c:v>
                </c:pt>
                <c:pt idx="38">
                  <c:v>67.28640000000001</c:v>
                </c:pt>
                <c:pt idx="39">
                  <c:v>68.9816</c:v>
                </c:pt>
                <c:pt idx="40">
                  <c:v>70.5464</c:v>
                </c:pt>
                <c:pt idx="41">
                  <c:v>72.11120000000001</c:v>
                </c:pt>
                <c:pt idx="42">
                  <c:v>73.67600000000002</c:v>
                </c:pt>
                <c:pt idx="43">
                  <c:v>75.37120000000002</c:v>
                </c:pt>
                <c:pt idx="44">
                  <c:v>76.936</c:v>
                </c:pt>
                <c:pt idx="45">
                  <c:v>78.6312</c:v>
                </c:pt>
                <c:pt idx="46">
                  <c:v>80.19600000000001</c:v>
                </c:pt>
                <c:pt idx="47">
                  <c:v>81.76080000000002</c:v>
                </c:pt>
                <c:pt idx="48">
                  <c:v>83.32560000000002</c:v>
                </c:pt>
                <c:pt idx="49">
                  <c:v>85.0208</c:v>
                </c:pt>
                <c:pt idx="50">
                  <c:v>86.5856</c:v>
                </c:pt>
                <c:pt idx="51">
                  <c:v>88.1504</c:v>
                </c:pt>
                <c:pt idx="52">
                  <c:v>89.71520000000001</c:v>
                </c:pt>
                <c:pt idx="53">
                  <c:v>91.41040000000001</c:v>
                </c:pt>
                <c:pt idx="54">
                  <c:v>92.9752</c:v>
                </c:pt>
                <c:pt idx="55">
                  <c:v>94.54</c:v>
                </c:pt>
                <c:pt idx="56">
                  <c:v>96.10480000000001</c:v>
                </c:pt>
                <c:pt idx="57">
                  <c:v>97.80000000000001</c:v>
                </c:pt>
                <c:pt idx="58">
                  <c:v>99.3648</c:v>
                </c:pt>
                <c:pt idx="59">
                  <c:v>100.92960000000001</c:v>
                </c:pt>
                <c:pt idx="60">
                  <c:v>102.49440000000001</c:v>
                </c:pt>
                <c:pt idx="61">
                  <c:v>104.05920000000002</c:v>
                </c:pt>
                <c:pt idx="62">
                  <c:v>105.75440000000002</c:v>
                </c:pt>
                <c:pt idx="63">
                  <c:v>107.4496</c:v>
                </c:pt>
                <c:pt idx="64">
                  <c:v>109.01440000000001</c:v>
                </c:pt>
                <c:pt idx="65">
                  <c:v>110.57920000000001</c:v>
                </c:pt>
                <c:pt idx="66">
                  <c:v>112.14400000000002</c:v>
                </c:pt>
                <c:pt idx="67">
                  <c:v>113.83920000000002</c:v>
                </c:pt>
                <c:pt idx="68">
                  <c:v>115.404</c:v>
                </c:pt>
                <c:pt idx="69">
                  <c:v>117.4904</c:v>
                </c:pt>
                <c:pt idx="70">
                  <c:v>118.27279999999999</c:v>
                </c:pt>
                <c:pt idx="71">
                  <c:v>119.8376</c:v>
                </c:pt>
                <c:pt idx="72">
                  <c:v>121.4024</c:v>
                </c:pt>
                <c:pt idx="73">
                  <c:v>123.0976</c:v>
                </c:pt>
                <c:pt idx="74">
                  <c:v>124.6624</c:v>
                </c:pt>
                <c:pt idx="75">
                  <c:v>126.3576</c:v>
                </c:pt>
                <c:pt idx="76">
                  <c:v>127.92240000000001</c:v>
                </c:pt>
                <c:pt idx="77">
                  <c:v>129.8784</c:v>
                </c:pt>
                <c:pt idx="78">
                  <c:v>131.4432</c:v>
                </c:pt>
                <c:pt idx="79">
                  <c:v>133.00799999999998</c:v>
                </c:pt>
                <c:pt idx="80">
                  <c:v>134.57279999999997</c:v>
                </c:pt>
                <c:pt idx="81">
                  <c:v>136.26799999999997</c:v>
                </c:pt>
                <c:pt idx="82">
                  <c:v>137.96319999999997</c:v>
                </c:pt>
                <c:pt idx="83">
                  <c:v>139.528</c:v>
                </c:pt>
              </c:numCache>
            </c:numRef>
          </c:xVal>
          <c:yVal>
            <c:numRef>
              <c:f>Sheet1!$C$176:$C$259</c:f>
              <c:numCache>
                <c:ptCount val="84"/>
                <c:pt idx="0">
                  <c:v>0.0025434832926591855</c:v>
                </c:pt>
                <c:pt idx="1">
                  <c:v>0</c:v>
                </c:pt>
                <c:pt idx="2">
                  <c:v>0.00014180749636473204</c:v>
                </c:pt>
                <c:pt idx="3">
                  <c:v>0.0028490663215601643</c:v>
                </c:pt>
                <c:pt idx="4">
                  <c:v>9.162626692984431E-05</c:v>
                </c:pt>
                <c:pt idx="5">
                  <c:v>0.00020020322889365778</c:v>
                </c:pt>
                <c:pt idx="6">
                  <c:v>0.00012643165624216245</c:v>
                </c:pt>
                <c:pt idx="7">
                  <c:v>0.00017989485967087027</c:v>
                </c:pt>
                <c:pt idx="8">
                  <c:v>3.862839110186191E-05</c:v>
                </c:pt>
                <c:pt idx="9">
                  <c:v>0.00011172084290864025</c:v>
                </c:pt>
                <c:pt idx="10">
                  <c:v>0.0006719246503228933</c:v>
                </c:pt>
                <c:pt idx="11">
                  <c:v>0.0006691819415785582</c:v>
                </c:pt>
                <c:pt idx="12">
                  <c:v>0.0075073294797392736</c:v>
                </c:pt>
                <c:pt idx="13">
                  <c:v>0.0004269187964129912</c:v>
                </c:pt>
                <c:pt idx="14">
                  <c:v>0.00020725792619528277</c:v>
                </c:pt>
                <c:pt idx="15">
                  <c:v>0.04886207143430617</c:v>
                </c:pt>
                <c:pt idx="16">
                  <c:v>0.1168743459794157</c:v>
                </c:pt>
                <c:pt idx="17">
                  <c:v>0.09442418983186085</c:v>
                </c:pt>
                <c:pt idx="18">
                  <c:v>0.0719977559366113</c:v>
                </c:pt>
                <c:pt idx="19">
                  <c:v>0.01312227919987474</c:v>
                </c:pt>
                <c:pt idx="20">
                  <c:v>0.00017946311201109385</c:v>
                </c:pt>
                <c:pt idx="21">
                  <c:v>0.0003970448625893704</c:v>
                </c:pt>
                <c:pt idx="22">
                  <c:v>0.0001808587164821425</c:v>
                </c:pt>
                <c:pt idx="23">
                  <c:v>7.791513958048132E-05</c:v>
                </c:pt>
                <c:pt idx="24">
                  <c:v>0.00022023740544441944</c:v>
                </c:pt>
                <c:pt idx="25">
                  <c:v>0.0007471473765552144</c:v>
                </c:pt>
                <c:pt idx="26">
                  <c:v>0.0007326653861071906</c:v>
                </c:pt>
                <c:pt idx="27">
                  <c:v>0.006429767508134628</c:v>
                </c:pt>
                <c:pt idx="28">
                  <c:v>0.0077012172974874</c:v>
                </c:pt>
                <c:pt idx="29">
                  <c:v>0.030151995289795928</c:v>
                </c:pt>
                <c:pt idx="30">
                  <c:v>0.05278804044398432</c:v>
                </c:pt>
                <c:pt idx="31">
                  <c:v>0.10329850416933334</c:v>
                </c:pt>
                <c:pt idx="32">
                  <c:v>0.11908067740346083</c:v>
                </c:pt>
                <c:pt idx="33">
                  <c:v>0.13209896553636633</c:v>
                </c:pt>
                <c:pt idx="34">
                  <c:v>0.06938694955203174</c:v>
                </c:pt>
                <c:pt idx="35">
                  <c:v>0.09756222001598057</c:v>
                </c:pt>
                <c:pt idx="36">
                  <c:v>0.06979619278507324</c:v>
                </c:pt>
                <c:pt idx="37">
                  <c:v>0.09334079538285991</c:v>
                </c:pt>
                <c:pt idx="38">
                  <c:v>0.1322247698251111</c:v>
                </c:pt>
                <c:pt idx="39">
                  <c:v>0.17600837774082403</c:v>
                </c:pt>
                <c:pt idx="40">
                  <c:v>0.20363327338268644</c:v>
                </c:pt>
                <c:pt idx="41">
                  <c:v>0.2008830974294836</c:v>
                </c:pt>
                <c:pt idx="42">
                  <c:v>0.17033076895508717</c:v>
                </c:pt>
                <c:pt idx="43">
                  <c:v>0.1643094304412251</c:v>
                </c:pt>
                <c:pt idx="44">
                  <c:v>0.1174307762618192</c:v>
                </c:pt>
                <c:pt idx="45">
                  <c:v>0.11182006990170637</c:v>
                </c:pt>
                <c:pt idx="46">
                  <c:v>0.0321689406129909</c:v>
                </c:pt>
                <c:pt idx="47">
                  <c:v>0.024811565365086507</c:v>
                </c:pt>
                <c:pt idx="48">
                  <c:v>0.060015610595886885</c:v>
                </c:pt>
                <c:pt idx="49">
                  <c:v>0.05484605588387873</c:v>
                </c:pt>
                <c:pt idx="50">
                  <c:v>0.025919115499571002</c:v>
                </c:pt>
                <c:pt idx="51">
                  <c:v>0.039503836090986615</c:v>
                </c:pt>
                <c:pt idx="52">
                  <c:v>0.050228483457437655</c:v>
                </c:pt>
                <c:pt idx="53">
                  <c:v>0.08328609394530075</c:v>
                </c:pt>
                <c:pt idx="54">
                  <c:v>0.0998759534939813</c:v>
                </c:pt>
                <c:pt idx="55">
                  <c:v>0.16047782835184674</c:v>
                </c:pt>
                <c:pt idx="56">
                  <c:v>0.16661578316286663</c:v>
                </c:pt>
                <c:pt idx="57">
                  <c:v>0.1253628305119605</c:v>
                </c:pt>
                <c:pt idx="58">
                  <c:v>0.002937260612482429</c:v>
                </c:pt>
                <c:pt idx="59">
                  <c:v>0.00017138002871832405</c:v>
                </c:pt>
                <c:pt idx="60">
                  <c:v>0.0006328722127057403</c:v>
                </c:pt>
                <c:pt idx="61">
                  <c:v>0.00043187736474226883</c:v>
                </c:pt>
                <c:pt idx="62">
                  <c:v>7.678619009264795E-05</c:v>
                </c:pt>
                <c:pt idx="63">
                  <c:v>7.443311505817318E-05</c:v>
                </c:pt>
                <c:pt idx="64">
                  <c:v>7.684999191750859E-05</c:v>
                </c:pt>
                <c:pt idx="65">
                  <c:v>0.0006075830366008406</c:v>
                </c:pt>
                <c:pt idx="66">
                  <c:v>0.00024112245614614546</c:v>
                </c:pt>
                <c:pt idx="67">
                  <c:v>7.224670193528591E-05</c:v>
                </c:pt>
                <c:pt idx="68">
                  <c:v>0.00016600954576260102</c:v>
                </c:pt>
                <c:pt idx="69">
                  <c:v>0.0005627786695207388</c:v>
                </c:pt>
                <c:pt idx="70">
                  <c:v>0.001335298496270425</c:v>
                </c:pt>
                <c:pt idx="71">
                  <c:v>0.0003286458300837129</c:v>
                </c:pt>
                <c:pt idx="72">
                  <c:v>0.0004799107376323268</c:v>
                </c:pt>
                <c:pt idx="73">
                  <c:v>0.0006318473128000369</c:v>
                </c:pt>
                <c:pt idx="74">
                  <c:v>0.006156402486875851</c:v>
                </c:pt>
                <c:pt idx="75">
                  <c:v>0.010212013653430926</c:v>
                </c:pt>
                <c:pt idx="76">
                  <c:v>0.008585070997019214</c:v>
                </c:pt>
                <c:pt idx="77">
                  <c:v>0.00019902706808983266</c:v>
                </c:pt>
                <c:pt idx="78">
                  <c:v>1.8063802319496064E-05</c:v>
                </c:pt>
                <c:pt idx="79">
                  <c:v>0.0030142414161842515</c:v>
                </c:pt>
                <c:pt idx="80">
                  <c:v>0.000887874134905213</c:v>
                </c:pt>
                <c:pt idx="81">
                  <c:v>0.0003371260726507977</c:v>
                </c:pt>
                <c:pt idx="82">
                  <c:v>7.108335430740302E-05</c:v>
                </c:pt>
                <c:pt idx="83">
                  <c:v>0.0002438957893036874</c:v>
                </c:pt>
              </c:numCache>
            </c:numRef>
          </c:yVal>
          <c:smooth val="0"/>
        </c:ser>
        <c:axId val="15367960"/>
        <c:axId val="4093913"/>
      </c:scatterChart>
      <c:valAx>
        <c:axId val="3747243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1707551"/>
        <c:crossesAt val="-3"/>
        <c:crossBetween val="midCat"/>
        <c:dispUnits/>
        <c:majorUnit val="25"/>
      </c:valAx>
      <c:valAx>
        <c:axId val="1707551"/>
        <c:scaling>
          <c:orientation val="minMax"/>
          <c:max val="3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37472430"/>
        <c:crosses val="autoZero"/>
        <c:crossBetween val="midCat"/>
        <c:dispUnits/>
        <c:majorUnit val="1"/>
      </c:valAx>
      <c:valAx>
        <c:axId val="15367960"/>
        <c:scaling>
          <c:orientation val="minMax"/>
        </c:scaling>
        <c:axPos val="b"/>
        <c:delete val="1"/>
        <c:majorTickMark val="in"/>
        <c:minorTickMark val="none"/>
        <c:tickLblPos val="nextTo"/>
        <c:crossAx val="4093913"/>
        <c:crosses val="max"/>
        <c:crossBetween val="midCat"/>
        <c:dispUnits/>
      </c:valAx>
      <c:valAx>
        <c:axId val="4093913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mixing ratio (g/kg)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15367960"/>
        <c:crosses val="max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175"/>
          <c:y val="0.153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259"/>
  <sheetViews>
    <sheetView workbookViewId="0" topLeftCell="A163">
      <selection activeCell="F187" sqref="F187"/>
    </sheetView>
  </sheetViews>
  <sheetFormatPr defaultColWidth="9.140625" defaultRowHeight="12.75"/>
  <cols>
    <col min="82" max="82" width="26.00390625" style="0" customWidth="1"/>
    <col min="83" max="83" width="19.421875" style="0" customWidth="1"/>
    <col min="84" max="85" width="12.28125" style="0" customWidth="1"/>
    <col min="86" max="86" width="11.421875" style="0" customWidth="1"/>
  </cols>
  <sheetData>
    <row r="1" spans="1:8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/>
      <c r="V1" s="1"/>
      <c r="W1" s="1"/>
      <c r="X1" s="1"/>
      <c r="Y1" s="1"/>
      <c r="Z1" s="1"/>
      <c r="AA1" s="1" t="s">
        <v>20</v>
      </c>
      <c r="AB1" s="1" t="s">
        <v>21</v>
      </c>
      <c r="AC1" s="1" t="s">
        <v>19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t="s">
        <v>1</v>
      </c>
      <c r="BN1" t="s">
        <v>22</v>
      </c>
      <c r="BO1" t="s">
        <v>23</v>
      </c>
      <c r="BP1" t="s">
        <v>24</v>
      </c>
      <c r="BQ1" t="s">
        <v>25</v>
      </c>
      <c r="BR1" t="s">
        <v>26</v>
      </c>
      <c r="BS1" t="s">
        <v>27</v>
      </c>
      <c r="BT1" t="s">
        <v>28</v>
      </c>
      <c r="BU1" t="s">
        <v>29</v>
      </c>
      <c r="BV1" t="s">
        <v>30</v>
      </c>
      <c r="BW1" t="s">
        <v>31</v>
      </c>
      <c r="BX1" t="s">
        <v>32</v>
      </c>
      <c r="BY1" t="s">
        <v>33</v>
      </c>
      <c r="BZ1" t="s">
        <v>34</v>
      </c>
      <c r="CA1" t="s">
        <v>35</v>
      </c>
      <c r="CB1" t="s">
        <v>36</v>
      </c>
      <c r="CC1" t="s">
        <v>37</v>
      </c>
      <c r="CD1" t="s">
        <v>38</v>
      </c>
      <c r="CE1" t="s">
        <v>39</v>
      </c>
      <c r="CF1" t="s">
        <v>40</v>
      </c>
      <c r="CG1" t="s">
        <v>41</v>
      </c>
      <c r="CH1" t="s">
        <v>40</v>
      </c>
      <c r="CI1" t="s">
        <v>42</v>
      </c>
    </row>
    <row r="2" spans="1:87" ht="12.75">
      <c r="A2" s="1">
        <v>19980800</v>
      </c>
      <c r="B2" s="1">
        <v>114442</v>
      </c>
      <c r="C2" s="1">
        <v>1.2165</v>
      </c>
      <c r="D2" s="1">
        <v>0.0951895</v>
      </c>
      <c r="E2" s="1">
        <v>0.0951895</v>
      </c>
      <c r="F2" s="1">
        <v>224.856</v>
      </c>
      <c r="G2" s="1">
        <v>1.4837E-06</v>
      </c>
      <c r="H2" s="1">
        <v>12</v>
      </c>
      <c r="I2" s="1">
        <v>123.305</v>
      </c>
      <c r="J2" s="1">
        <v>0.0951895</v>
      </c>
      <c r="K2" s="1">
        <v>0.0951895</v>
      </c>
      <c r="L2" s="1">
        <v>-999</v>
      </c>
      <c r="M2" s="1">
        <v>-999</v>
      </c>
      <c r="N2" s="1">
        <v>0</v>
      </c>
      <c r="O2" s="1">
        <v>3426.69</v>
      </c>
      <c r="P2" s="1">
        <v>-999</v>
      </c>
      <c r="Q2" s="1">
        <v>16.5224</v>
      </c>
      <c r="R2" s="1">
        <v>0</v>
      </c>
      <c r="S2" s="1">
        <v>-999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1075.32</v>
      </c>
      <c r="AB2" s="1">
        <v>19.5513</v>
      </c>
      <c r="AC2" s="1">
        <v>0</v>
      </c>
      <c r="AD2" s="1">
        <v>0</v>
      </c>
      <c r="AE2" s="1">
        <v>1841</v>
      </c>
      <c r="AF2" s="1">
        <v>1841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0.1</v>
      </c>
      <c r="BM2">
        <v>114442</v>
      </c>
      <c r="BN2">
        <v>3663.5833</v>
      </c>
      <c r="BO2">
        <v>645.075</v>
      </c>
      <c r="BP2">
        <v>8.0175</v>
      </c>
      <c r="BQ2">
        <v>8.5847</v>
      </c>
      <c r="BR2">
        <v>0.0008</v>
      </c>
      <c r="BS2">
        <v>0.0227</v>
      </c>
      <c r="BT2">
        <v>8.9167</v>
      </c>
      <c r="BU2">
        <v>100.75</v>
      </c>
      <c r="BV2">
        <v>325.8917</v>
      </c>
      <c r="BW2">
        <v>30.2333</v>
      </c>
      <c r="BX2">
        <v>31.9531</v>
      </c>
      <c r="BY2">
        <v>-78.4646</v>
      </c>
      <c r="BZ2">
        <v>122.75</v>
      </c>
      <c r="CA2">
        <v>130.3417</v>
      </c>
      <c r="CB2">
        <f aca="true" t="shared" si="0" ref="CB2:CB65">(BO2*100)/(287*(BP2+273.16))</f>
        <v>0.7993698228427571</v>
      </c>
      <c r="CC2">
        <v>-1.0417</v>
      </c>
      <c r="CD2">
        <f aca="true" t="shared" si="1" ref="CD2:CD20">J2/CB2</f>
        <v>0.11908067740346083</v>
      </c>
      <c r="CE2">
        <f aca="true" t="shared" si="2" ref="CE2:CE33">K2/CB2</f>
        <v>0.11908067740346083</v>
      </c>
      <c r="CF2">
        <v>-1.2</v>
      </c>
      <c r="CG2">
        <f>AVERAGE(CD2)</f>
        <v>0.11908067740346083</v>
      </c>
      <c r="CH2">
        <v>-2.2</v>
      </c>
      <c r="CI2">
        <v>0</v>
      </c>
    </row>
    <row r="3" spans="1:87" ht="12.75">
      <c r="A3" s="1">
        <v>19980800</v>
      </c>
      <c r="B3" s="1">
        <v>114034</v>
      </c>
      <c r="C3" s="1">
        <v>0.0456452</v>
      </c>
      <c r="D3" s="1">
        <v>0.0059975</v>
      </c>
      <c r="E3" s="1">
        <v>0.0059975</v>
      </c>
      <c r="F3" s="1">
        <v>1.79174</v>
      </c>
      <c r="G3" s="1">
        <v>4.02327E-08</v>
      </c>
      <c r="H3" s="1">
        <v>12</v>
      </c>
      <c r="I3" s="1">
        <v>130.893</v>
      </c>
      <c r="J3" s="1">
        <v>0.0059975</v>
      </c>
      <c r="K3" s="1">
        <v>0.0059975</v>
      </c>
      <c r="L3" s="1">
        <v>-999</v>
      </c>
      <c r="M3" s="1">
        <v>-999</v>
      </c>
      <c r="N3" s="1">
        <v>0</v>
      </c>
      <c r="O3" s="1">
        <v>3603.24</v>
      </c>
      <c r="P3" s="1">
        <v>-999</v>
      </c>
      <c r="Q3" s="1">
        <v>0.552208</v>
      </c>
      <c r="R3" s="1">
        <v>0</v>
      </c>
      <c r="S3" s="1">
        <v>-999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112.96</v>
      </c>
      <c r="AB3" s="1">
        <v>28.24</v>
      </c>
      <c r="AC3" s="1">
        <v>0</v>
      </c>
      <c r="AD3" s="1">
        <v>0</v>
      </c>
      <c r="AE3" s="1">
        <v>417</v>
      </c>
      <c r="AF3" s="1">
        <v>417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0.1</v>
      </c>
      <c r="BM3">
        <v>114034</v>
      </c>
      <c r="BN3">
        <v>3718</v>
      </c>
      <c r="BO3">
        <v>644.35</v>
      </c>
      <c r="BP3">
        <v>7.8716</v>
      </c>
      <c r="BQ3">
        <v>8.3945</v>
      </c>
      <c r="BR3">
        <v>0.0027</v>
      </c>
      <c r="BS3">
        <v>0.0221</v>
      </c>
      <c r="BT3">
        <v>6.725</v>
      </c>
      <c r="BU3">
        <v>87.75</v>
      </c>
      <c r="BV3">
        <v>324.8667</v>
      </c>
      <c r="BW3">
        <v>26.15</v>
      </c>
      <c r="BX3">
        <v>31.7558</v>
      </c>
      <c r="BY3">
        <v>-78.7101</v>
      </c>
      <c r="BZ3">
        <v>129.1667</v>
      </c>
      <c r="CA3">
        <v>134.9083</v>
      </c>
      <c r="CB3">
        <f t="shared" si="0"/>
        <v>0.7988859442210455</v>
      </c>
      <c r="CC3">
        <v>-0.9</v>
      </c>
      <c r="CD3">
        <f t="shared" si="1"/>
        <v>0.0075073294797392736</v>
      </c>
      <c r="CE3">
        <f t="shared" si="2"/>
        <v>0.0075073294797392736</v>
      </c>
      <c r="CF3">
        <v>-1</v>
      </c>
      <c r="CG3">
        <f>AVERAGE(CD3)</f>
        <v>0.0075073294797392736</v>
      </c>
      <c r="CH3">
        <f aca="true" t="shared" si="3" ref="CH3:CH12">CH2+0.2</f>
        <v>-2</v>
      </c>
      <c r="CI3">
        <v>0</v>
      </c>
    </row>
    <row r="4" spans="1:87" ht="12.75">
      <c r="A4" s="1">
        <v>19980800</v>
      </c>
      <c r="B4" s="1">
        <v>114021</v>
      </c>
      <c r="C4" s="1">
        <v>0.00540903</v>
      </c>
      <c r="D4" s="1">
        <v>0.000534151</v>
      </c>
      <c r="E4" s="1">
        <v>0.000534151</v>
      </c>
      <c r="F4" s="1">
        <v>0.429997</v>
      </c>
      <c r="G4" s="1">
        <v>4.83804E-09</v>
      </c>
      <c r="H4" s="1">
        <v>12</v>
      </c>
      <c r="I4" s="1">
        <v>130.229</v>
      </c>
      <c r="J4" s="1">
        <v>0.000534151</v>
      </c>
      <c r="K4" s="1">
        <v>0.000534151</v>
      </c>
      <c r="L4" s="1">
        <v>-999</v>
      </c>
      <c r="M4" s="1">
        <v>-999</v>
      </c>
      <c r="N4" s="1">
        <v>0</v>
      </c>
      <c r="O4" s="1">
        <v>4016.31</v>
      </c>
      <c r="P4" s="1">
        <v>-999</v>
      </c>
      <c r="Q4" s="1">
        <v>0.0940927</v>
      </c>
      <c r="R4" s="1">
        <v>0</v>
      </c>
      <c r="S4" s="1">
        <v>-999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9.12</v>
      </c>
      <c r="AB4" s="1">
        <v>2.28</v>
      </c>
      <c r="AC4" s="1">
        <v>0</v>
      </c>
      <c r="AD4" s="1">
        <v>0</v>
      </c>
      <c r="AE4" s="1">
        <v>31</v>
      </c>
      <c r="AF4" s="1">
        <v>31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0.1</v>
      </c>
      <c r="BM4">
        <v>114021</v>
      </c>
      <c r="BN4">
        <v>3719</v>
      </c>
      <c r="BO4">
        <v>644.5084</v>
      </c>
      <c r="BP4">
        <v>8.177</v>
      </c>
      <c r="BQ4">
        <v>8.7004</v>
      </c>
      <c r="BR4">
        <v>0.0028</v>
      </c>
      <c r="BS4">
        <v>0.022</v>
      </c>
      <c r="BT4">
        <v>6.3417</v>
      </c>
      <c r="BU4">
        <v>83.5833</v>
      </c>
      <c r="BV4">
        <v>323.4167</v>
      </c>
      <c r="BW4">
        <v>25.4333</v>
      </c>
      <c r="BX4">
        <v>31.7454</v>
      </c>
      <c r="BY4">
        <v>-78.7232</v>
      </c>
      <c r="BZ4">
        <v>130.0667</v>
      </c>
      <c r="CA4">
        <v>135.075</v>
      </c>
      <c r="CB4">
        <f t="shared" si="0"/>
        <v>0.7982149051123096</v>
      </c>
      <c r="CC4">
        <v>-0.7583</v>
      </c>
      <c r="CD4">
        <f t="shared" si="1"/>
        <v>0.0006691819415785582</v>
      </c>
      <c r="CE4">
        <f t="shared" si="2"/>
        <v>0.0006691819415785582</v>
      </c>
      <c r="CF4">
        <v>-0.8</v>
      </c>
      <c r="CG4">
        <f>AVERAGE(CD4:CD6)</f>
        <v>0.042794465749118354</v>
      </c>
      <c r="CH4">
        <f t="shared" si="3"/>
        <v>-1.8</v>
      </c>
      <c r="CI4">
        <v>0</v>
      </c>
    </row>
    <row r="5" spans="1:87" ht="12.75">
      <c r="A5" s="1">
        <v>19980800</v>
      </c>
      <c r="B5" s="1">
        <v>114518</v>
      </c>
      <c r="C5" s="1">
        <v>1.18952</v>
      </c>
      <c r="D5" s="1">
        <v>0.0781556</v>
      </c>
      <c r="E5" s="1">
        <v>0.0781556</v>
      </c>
      <c r="F5" s="1">
        <v>357.569</v>
      </c>
      <c r="G5" s="1">
        <v>1.89888E-06</v>
      </c>
      <c r="H5" s="1">
        <v>12</v>
      </c>
      <c r="I5" s="1">
        <v>130.134</v>
      </c>
      <c r="J5" s="1">
        <v>0.0781556</v>
      </c>
      <c r="K5" s="1">
        <v>0.0781556</v>
      </c>
      <c r="L5" s="1">
        <v>-999</v>
      </c>
      <c r="M5" s="1">
        <v>-999</v>
      </c>
      <c r="N5" s="1">
        <v>0</v>
      </c>
      <c r="O5" s="1">
        <v>3477.13</v>
      </c>
      <c r="P5" s="1">
        <v>-999</v>
      </c>
      <c r="Q5" s="1">
        <v>15.3022</v>
      </c>
      <c r="R5" s="1">
        <v>0</v>
      </c>
      <c r="S5" s="1">
        <v>-999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758.24</v>
      </c>
      <c r="AB5" s="1">
        <v>11.4885</v>
      </c>
      <c r="AC5" s="1">
        <v>0</v>
      </c>
      <c r="AD5" s="1">
        <v>0</v>
      </c>
      <c r="AE5" s="1">
        <v>1130</v>
      </c>
      <c r="AF5" s="1">
        <v>1130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0.1</v>
      </c>
      <c r="BM5">
        <v>114518</v>
      </c>
      <c r="BN5">
        <v>3662.6667</v>
      </c>
      <c r="BO5">
        <v>644.6083</v>
      </c>
      <c r="BP5">
        <v>7.2126</v>
      </c>
      <c r="BQ5">
        <v>7.8019</v>
      </c>
      <c r="BR5">
        <v>0.0052</v>
      </c>
      <c r="BS5">
        <v>0.0224</v>
      </c>
      <c r="BT5">
        <v>8.875</v>
      </c>
      <c r="BU5">
        <v>106</v>
      </c>
      <c r="BV5">
        <v>323.0583</v>
      </c>
      <c r="BW5">
        <v>32.7667</v>
      </c>
      <c r="BX5">
        <v>31.9801</v>
      </c>
      <c r="BY5">
        <v>-78.4294</v>
      </c>
      <c r="BZ5">
        <v>126.7333</v>
      </c>
      <c r="CA5">
        <v>133.5833</v>
      </c>
      <c r="CB5">
        <f t="shared" si="0"/>
        <v>0.8010846820336623</v>
      </c>
      <c r="CC5">
        <v>-0.6833</v>
      </c>
      <c r="CD5">
        <f t="shared" si="1"/>
        <v>0.09756222001598057</v>
      </c>
      <c r="CE5">
        <f t="shared" si="2"/>
        <v>0.09756222001598057</v>
      </c>
      <c r="CF5">
        <v>-0.6</v>
      </c>
      <c r="CG5">
        <f>AVERAGE(CD7:CD9)</f>
        <v>0.04199197590334481</v>
      </c>
      <c r="CH5">
        <f t="shared" si="3"/>
        <v>-1.6</v>
      </c>
      <c r="CI5">
        <v>0</v>
      </c>
    </row>
    <row r="6" spans="1:87" ht="12.75">
      <c r="A6" s="1">
        <v>19980800</v>
      </c>
      <c r="B6" s="1">
        <v>114405</v>
      </c>
      <c r="C6" s="1">
        <v>0.27028</v>
      </c>
      <c r="D6" s="1">
        <v>0.0241115</v>
      </c>
      <c r="E6" s="1">
        <v>0.0241115</v>
      </c>
      <c r="F6" s="1">
        <v>27.9624</v>
      </c>
      <c r="G6" s="1">
        <v>2.63944E-07</v>
      </c>
      <c r="H6" s="1">
        <v>12</v>
      </c>
      <c r="I6" s="1">
        <v>131.367</v>
      </c>
      <c r="J6" s="1">
        <v>0.0241115</v>
      </c>
      <c r="K6" s="1">
        <v>0.0241115</v>
      </c>
      <c r="L6" s="1">
        <v>-999</v>
      </c>
      <c r="M6" s="1">
        <v>-999</v>
      </c>
      <c r="N6" s="1">
        <v>0</v>
      </c>
      <c r="O6" s="1">
        <v>4133.88</v>
      </c>
      <c r="P6" s="1">
        <v>-999</v>
      </c>
      <c r="Q6" s="1">
        <v>3.58535</v>
      </c>
      <c r="R6" s="1">
        <v>0</v>
      </c>
      <c r="S6" s="1">
        <v>-999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365.24</v>
      </c>
      <c r="AB6" s="1">
        <v>11.0679</v>
      </c>
      <c r="AC6" s="1">
        <v>0</v>
      </c>
      <c r="AD6" s="1">
        <v>0</v>
      </c>
      <c r="AE6" s="1">
        <v>701</v>
      </c>
      <c r="AF6" s="1">
        <v>701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0.1</v>
      </c>
      <c r="BM6">
        <v>114405</v>
      </c>
      <c r="BN6">
        <v>3687.25</v>
      </c>
      <c r="BO6">
        <v>644.0584</v>
      </c>
      <c r="BP6">
        <v>7.4707</v>
      </c>
      <c r="BQ6">
        <v>7.9786</v>
      </c>
      <c r="BR6">
        <v>0.0009</v>
      </c>
      <c r="BS6">
        <v>0.0217</v>
      </c>
      <c r="BT6">
        <v>6.6333</v>
      </c>
      <c r="BU6">
        <v>89.5833</v>
      </c>
      <c r="BV6">
        <v>323.1917</v>
      </c>
      <c r="BW6">
        <v>31.3333</v>
      </c>
      <c r="BX6">
        <v>31.9242</v>
      </c>
      <c r="BY6">
        <v>-78.5004</v>
      </c>
      <c r="BZ6">
        <v>127.7833</v>
      </c>
      <c r="CA6">
        <v>135.4</v>
      </c>
      <c r="CB6">
        <f t="shared" si="0"/>
        <v>0.7996651554320136</v>
      </c>
      <c r="CC6">
        <v>-0.6167</v>
      </c>
      <c r="CD6">
        <f t="shared" si="1"/>
        <v>0.030151995289795928</v>
      </c>
      <c r="CE6">
        <f t="shared" si="2"/>
        <v>0.030151995289795928</v>
      </c>
      <c r="CF6">
        <f aca="true" t="shared" si="4" ref="CF6:CF13">CF5+0.2</f>
        <v>-0.39999999999999997</v>
      </c>
      <c r="CG6">
        <f>AVERAGE(CD10:CD16)</f>
        <v>0.045849667248892126</v>
      </c>
      <c r="CH6">
        <f t="shared" si="3"/>
        <v>-1.4000000000000001</v>
      </c>
      <c r="CI6">
        <v>0</v>
      </c>
    </row>
    <row r="7" spans="1:87" ht="12.75">
      <c r="A7" s="1">
        <v>19980800</v>
      </c>
      <c r="B7" s="1">
        <v>114823</v>
      </c>
      <c r="C7" s="1">
        <v>0.219418</v>
      </c>
      <c r="D7" s="1">
        <v>0.020609</v>
      </c>
      <c r="E7" s="1">
        <v>0.020609</v>
      </c>
      <c r="F7" s="1">
        <v>17.0573</v>
      </c>
      <c r="G7" s="1">
        <v>2.03414E-07</v>
      </c>
      <c r="H7" s="1">
        <v>12</v>
      </c>
      <c r="I7" s="1">
        <v>131.178</v>
      </c>
      <c r="J7" s="1">
        <v>0.020609</v>
      </c>
      <c r="K7" s="1">
        <v>0.020609</v>
      </c>
      <c r="L7" s="1">
        <v>-999</v>
      </c>
      <c r="M7" s="1">
        <v>-999</v>
      </c>
      <c r="N7" s="1">
        <v>0</v>
      </c>
      <c r="O7" s="1">
        <v>4031.88</v>
      </c>
      <c r="P7" s="1">
        <v>-999</v>
      </c>
      <c r="Q7" s="1">
        <v>3.21412</v>
      </c>
      <c r="R7" s="1">
        <v>0</v>
      </c>
      <c r="S7" s="1">
        <v>-999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309.92</v>
      </c>
      <c r="AB7" s="1">
        <v>7.55902</v>
      </c>
      <c r="AC7" s="1">
        <v>0</v>
      </c>
      <c r="AD7" s="1">
        <v>0</v>
      </c>
      <c r="AE7" s="1">
        <v>555</v>
      </c>
      <c r="AF7" s="1">
        <v>555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0.1</v>
      </c>
      <c r="BM7">
        <v>114823</v>
      </c>
      <c r="BN7">
        <v>3621.6667</v>
      </c>
      <c r="BO7">
        <v>644.525</v>
      </c>
      <c r="BP7">
        <v>9.2767</v>
      </c>
      <c r="BQ7">
        <v>9.8448</v>
      </c>
      <c r="BR7">
        <v>0.0058</v>
      </c>
      <c r="BS7">
        <v>0.0218</v>
      </c>
      <c r="BT7">
        <v>5.1333</v>
      </c>
      <c r="BU7">
        <v>70.8333</v>
      </c>
      <c r="BV7">
        <v>313.025</v>
      </c>
      <c r="BW7">
        <v>45.9917</v>
      </c>
      <c r="BX7">
        <v>32.1213</v>
      </c>
      <c r="BY7">
        <v>-78.2439</v>
      </c>
      <c r="BZ7">
        <v>132.8333</v>
      </c>
      <c r="CA7">
        <v>135.3333</v>
      </c>
      <c r="CB7">
        <f t="shared" si="0"/>
        <v>0.7951274417655613</v>
      </c>
      <c r="CC7">
        <v>-0.5583</v>
      </c>
      <c r="CD7">
        <f t="shared" si="1"/>
        <v>0.025919115499571002</v>
      </c>
      <c r="CE7">
        <f t="shared" si="2"/>
        <v>0.025919115499571002</v>
      </c>
      <c r="CF7">
        <f t="shared" si="4"/>
        <v>-0.19999999999999996</v>
      </c>
      <c r="CG7">
        <f>AVERAGE(CD17:CD27)</f>
        <v>0.008079734109385771</v>
      </c>
      <c r="CH7">
        <f t="shared" si="3"/>
        <v>-1.2000000000000002</v>
      </c>
      <c r="CI7">
        <v>1</v>
      </c>
    </row>
    <row r="8" spans="1:87" ht="12.75">
      <c r="A8" s="1">
        <v>19980800</v>
      </c>
      <c r="B8" s="1">
        <v>114912</v>
      </c>
      <c r="C8" s="1">
        <v>0.903738</v>
      </c>
      <c r="D8" s="1">
        <v>0.0795261</v>
      </c>
      <c r="E8" s="1">
        <v>0.0825048</v>
      </c>
      <c r="F8" s="1">
        <v>89.4468</v>
      </c>
      <c r="G8" s="1">
        <v>8.67494E-07</v>
      </c>
      <c r="H8" s="1">
        <v>12</v>
      </c>
      <c r="I8" s="1">
        <v>128.617</v>
      </c>
      <c r="J8" s="1">
        <v>0.0795261</v>
      </c>
      <c r="K8" s="1">
        <v>0.0825048</v>
      </c>
      <c r="L8" s="1">
        <v>-999</v>
      </c>
      <c r="M8" s="1">
        <v>-999</v>
      </c>
      <c r="N8" s="1">
        <v>0</v>
      </c>
      <c r="O8" s="1">
        <v>3459.91</v>
      </c>
      <c r="P8" s="1">
        <v>-999</v>
      </c>
      <c r="Q8" s="1">
        <v>13.1613</v>
      </c>
      <c r="R8" s="1">
        <v>0</v>
      </c>
      <c r="S8" s="1">
        <v>-999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990.44</v>
      </c>
      <c r="AB8" s="1">
        <v>14.7827</v>
      </c>
      <c r="AC8" s="1">
        <v>0</v>
      </c>
      <c r="AD8" s="1">
        <v>0</v>
      </c>
      <c r="AE8" s="1">
        <v>1697</v>
      </c>
      <c r="AF8" s="1">
        <v>1698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0.1</v>
      </c>
      <c r="BM8">
        <v>114912</v>
      </c>
      <c r="BN8">
        <v>3605.8333</v>
      </c>
      <c r="BO8">
        <v>644.6167</v>
      </c>
      <c r="BP8">
        <v>8.9191</v>
      </c>
      <c r="BQ8">
        <v>9.4627</v>
      </c>
      <c r="BR8">
        <v>0.0003</v>
      </c>
      <c r="BS8">
        <v>0.0223</v>
      </c>
      <c r="BT8">
        <v>9.575</v>
      </c>
      <c r="BU8">
        <v>99.1667</v>
      </c>
      <c r="BV8">
        <v>309.4583</v>
      </c>
      <c r="BW8">
        <v>33.7917</v>
      </c>
      <c r="BX8">
        <v>32.1593</v>
      </c>
      <c r="BY8">
        <v>-78.1912</v>
      </c>
      <c r="BZ8">
        <v>133.4083</v>
      </c>
      <c r="CA8">
        <v>132.4083</v>
      </c>
      <c r="CB8">
        <f t="shared" si="0"/>
        <v>0.7962487187147843</v>
      </c>
      <c r="CC8">
        <v>-0.5167</v>
      </c>
      <c r="CD8">
        <f t="shared" si="1"/>
        <v>0.0998759534939813</v>
      </c>
      <c r="CE8">
        <f t="shared" si="2"/>
        <v>0.10361687003172831</v>
      </c>
      <c r="CF8">
        <f t="shared" si="4"/>
        <v>0</v>
      </c>
      <c r="CG8">
        <f>AVERAGE(CD28:CD46)</f>
        <v>0.0352882407612886</v>
      </c>
      <c r="CH8">
        <f t="shared" si="3"/>
        <v>-1.0000000000000002</v>
      </c>
      <c r="CI8">
        <v>1</v>
      </c>
    </row>
    <row r="9" spans="1:87" ht="12.75">
      <c r="A9" s="1">
        <v>19980800</v>
      </c>
      <c r="B9" s="1">
        <v>114238</v>
      </c>
      <c r="C9" s="1">
        <v>0.000885284</v>
      </c>
      <c r="D9" s="1">
        <v>0.000144974</v>
      </c>
      <c r="E9" s="1">
        <v>0.000144974</v>
      </c>
      <c r="F9" s="1">
        <v>0.0242282</v>
      </c>
      <c r="G9" s="1">
        <v>5.82694E-10</v>
      </c>
      <c r="H9" s="1">
        <v>12</v>
      </c>
      <c r="I9" s="1">
        <v>130.229</v>
      </c>
      <c r="J9" s="1">
        <v>0.000144974</v>
      </c>
      <c r="K9" s="1">
        <v>0.000144974</v>
      </c>
      <c r="L9" s="1">
        <v>-999</v>
      </c>
      <c r="M9" s="1">
        <v>-999</v>
      </c>
      <c r="N9" s="1">
        <v>0</v>
      </c>
      <c r="O9" s="1">
        <v>4180.96</v>
      </c>
      <c r="P9" s="1">
        <v>-999</v>
      </c>
      <c r="Q9" s="1">
        <v>0.0163814</v>
      </c>
      <c r="R9" s="1">
        <v>0</v>
      </c>
      <c r="S9" s="1">
        <v>-999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4.08</v>
      </c>
      <c r="AB9" s="1">
        <v>4.08</v>
      </c>
      <c r="AC9" s="1">
        <v>0</v>
      </c>
      <c r="AD9" s="1">
        <v>0</v>
      </c>
      <c r="AE9" s="1">
        <v>24</v>
      </c>
      <c r="AF9" s="1">
        <v>24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0.1</v>
      </c>
      <c r="BM9">
        <v>114238</v>
      </c>
      <c r="BN9">
        <v>3697.9167</v>
      </c>
      <c r="BO9">
        <v>644.3166</v>
      </c>
      <c r="BP9">
        <v>6.9101</v>
      </c>
      <c r="BQ9">
        <v>7.3898</v>
      </c>
      <c r="BR9">
        <v>0.0042</v>
      </c>
      <c r="BS9">
        <v>0.0221</v>
      </c>
      <c r="BT9">
        <v>6.3917</v>
      </c>
      <c r="BU9">
        <v>91.75</v>
      </c>
      <c r="BV9">
        <v>316.8167</v>
      </c>
      <c r="BW9">
        <v>29.3083</v>
      </c>
      <c r="BX9">
        <v>31.8558</v>
      </c>
      <c r="BY9">
        <v>-78.5892</v>
      </c>
      <c r="BZ9">
        <v>131.125</v>
      </c>
      <c r="CA9">
        <v>133.6167</v>
      </c>
      <c r="CB9">
        <f t="shared" si="0"/>
        <v>0.8015870222893811</v>
      </c>
      <c r="CC9">
        <v>-0.4333</v>
      </c>
      <c r="CD9">
        <f t="shared" si="1"/>
        <v>0.0001808587164821425</v>
      </c>
      <c r="CE9">
        <f t="shared" si="2"/>
        <v>0.0001808587164821425</v>
      </c>
      <c r="CF9">
        <f t="shared" si="4"/>
        <v>0.2</v>
      </c>
      <c r="CG9">
        <f>AVERAGE(CD48:CD66)</f>
        <v>0.028917440050410515</v>
      </c>
      <c r="CH9">
        <f t="shared" si="3"/>
        <v>-0.8000000000000003</v>
      </c>
      <c r="CI9">
        <v>3</v>
      </c>
    </row>
    <row r="10" spans="1:87" ht="12.75">
      <c r="A10" s="1">
        <v>19980800</v>
      </c>
      <c r="B10" s="1">
        <v>114543</v>
      </c>
      <c r="C10" s="1">
        <v>1.27327</v>
      </c>
      <c r="D10" s="1">
        <v>0.0746282</v>
      </c>
      <c r="E10" s="1">
        <v>0.0746282</v>
      </c>
      <c r="F10" s="1">
        <v>476.265</v>
      </c>
      <c r="G10" s="1">
        <v>2.38222E-06</v>
      </c>
      <c r="H10" s="1">
        <v>12</v>
      </c>
      <c r="I10" s="1">
        <v>130.514</v>
      </c>
      <c r="J10" s="1">
        <v>0.0746282</v>
      </c>
      <c r="K10" s="1">
        <v>0.0746282</v>
      </c>
      <c r="L10" s="1">
        <v>-999</v>
      </c>
      <c r="M10" s="1">
        <v>-999</v>
      </c>
      <c r="N10" s="1">
        <v>0</v>
      </c>
      <c r="O10" s="1">
        <v>3187.19</v>
      </c>
      <c r="P10" s="1">
        <v>-999</v>
      </c>
      <c r="Q10" s="1">
        <v>15.6053</v>
      </c>
      <c r="R10" s="1">
        <v>0</v>
      </c>
      <c r="S10" s="1">
        <v>-999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574.16</v>
      </c>
      <c r="AB10" s="1">
        <v>19.7986</v>
      </c>
      <c r="AC10" s="1">
        <v>0</v>
      </c>
      <c r="AD10" s="1">
        <v>0</v>
      </c>
      <c r="AE10" s="1">
        <v>678</v>
      </c>
      <c r="AF10" s="1">
        <v>678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0.1</v>
      </c>
      <c r="BM10">
        <v>114543</v>
      </c>
      <c r="BN10">
        <v>3679.5</v>
      </c>
      <c r="BO10">
        <v>643.1833</v>
      </c>
      <c r="BP10">
        <v>7.1389</v>
      </c>
      <c r="BQ10">
        <v>7.7023</v>
      </c>
      <c r="BR10">
        <v>0.0089</v>
      </c>
      <c r="BS10">
        <v>0.0222</v>
      </c>
      <c r="BT10">
        <v>8.45</v>
      </c>
      <c r="BU10">
        <v>103.5833</v>
      </c>
      <c r="BV10">
        <v>323.2583</v>
      </c>
      <c r="BW10">
        <v>34.4083</v>
      </c>
      <c r="BX10">
        <v>31.9989</v>
      </c>
      <c r="BY10">
        <v>-78.4042</v>
      </c>
      <c r="BZ10">
        <v>127.4</v>
      </c>
      <c r="CA10">
        <v>134.1917</v>
      </c>
      <c r="CB10">
        <f t="shared" si="0"/>
        <v>0.7995239347800106</v>
      </c>
      <c r="CC10">
        <v>-0.3667</v>
      </c>
      <c r="CD10">
        <f t="shared" si="1"/>
        <v>0.09334079538285991</v>
      </c>
      <c r="CE10">
        <f t="shared" si="2"/>
        <v>0.09334079538285991</v>
      </c>
      <c r="CF10">
        <f t="shared" si="4"/>
        <v>0.4</v>
      </c>
      <c r="CG10">
        <f>AVERAGE(CD67:CD73)</f>
        <v>0.014000141636819684</v>
      </c>
      <c r="CH10">
        <f t="shared" si="3"/>
        <v>-0.6000000000000003</v>
      </c>
      <c r="CI10">
        <v>3</v>
      </c>
    </row>
    <row r="11" spans="1:87" ht="12.75">
      <c r="A11" s="1">
        <v>19980800</v>
      </c>
      <c r="B11" s="1">
        <v>114860</v>
      </c>
      <c r="C11" s="1">
        <v>0.63747</v>
      </c>
      <c r="D11" s="1">
        <v>0.0661419</v>
      </c>
      <c r="E11" s="1">
        <v>0.0661419</v>
      </c>
      <c r="F11" s="1">
        <v>41.021</v>
      </c>
      <c r="G11" s="1">
        <v>5.87638E-07</v>
      </c>
      <c r="H11" s="1">
        <v>12</v>
      </c>
      <c r="I11" s="1">
        <v>127.858</v>
      </c>
      <c r="J11" s="1">
        <v>0.0661419</v>
      </c>
      <c r="K11" s="1">
        <v>0.0661419</v>
      </c>
      <c r="L11" s="1">
        <v>-999</v>
      </c>
      <c r="M11" s="1">
        <v>-999</v>
      </c>
      <c r="N11" s="1">
        <v>0</v>
      </c>
      <c r="O11" s="1">
        <v>3410.33</v>
      </c>
      <c r="P11" s="1">
        <v>-999</v>
      </c>
      <c r="Q11" s="1">
        <v>8.4545</v>
      </c>
      <c r="R11" s="1">
        <v>0</v>
      </c>
      <c r="S11" s="1">
        <v>-999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939.16</v>
      </c>
      <c r="AB11" s="1">
        <v>19.1665</v>
      </c>
      <c r="AC11" s="1">
        <v>0</v>
      </c>
      <c r="AD11" s="1">
        <v>0</v>
      </c>
      <c r="AE11" s="1">
        <v>2156</v>
      </c>
      <c r="AF11" s="1">
        <v>2156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0.1</v>
      </c>
      <c r="BM11">
        <v>114860</v>
      </c>
      <c r="BN11">
        <v>3618</v>
      </c>
      <c r="BO11">
        <v>644.175</v>
      </c>
      <c r="BP11">
        <v>9.4697</v>
      </c>
      <c r="BQ11">
        <v>9.9</v>
      </c>
      <c r="BR11">
        <v>0.0023</v>
      </c>
      <c r="BS11">
        <v>0.0222</v>
      </c>
      <c r="BT11">
        <v>8</v>
      </c>
      <c r="BU11">
        <v>88</v>
      </c>
      <c r="BV11">
        <v>310</v>
      </c>
      <c r="BW11">
        <v>38</v>
      </c>
      <c r="BX11">
        <v>32.14</v>
      </c>
      <c r="BY11">
        <v>-78.2</v>
      </c>
      <c r="BZ11">
        <v>133.2</v>
      </c>
      <c r="CA11">
        <v>133.1</v>
      </c>
      <c r="CB11">
        <f t="shared" si="0"/>
        <v>0.7941529836114007</v>
      </c>
      <c r="CC11">
        <v>-0.3167</v>
      </c>
      <c r="CD11">
        <f t="shared" si="1"/>
        <v>0.08328609394530075</v>
      </c>
      <c r="CE11">
        <f t="shared" si="2"/>
        <v>0.08328609394530075</v>
      </c>
      <c r="CF11">
        <f t="shared" si="4"/>
        <v>0.6000000000000001</v>
      </c>
      <c r="CG11">
        <f>AVERAGE(CD74:CD78)</f>
        <v>0.11645061630689942</v>
      </c>
      <c r="CH11">
        <f t="shared" si="3"/>
        <v>-0.4000000000000003</v>
      </c>
      <c r="CI11">
        <v>7</v>
      </c>
    </row>
    <row r="12" spans="1:87" ht="12.75">
      <c r="A12" s="1">
        <v>19980800</v>
      </c>
      <c r="B12" s="1">
        <v>114835</v>
      </c>
      <c r="C12" s="1">
        <v>0.297262</v>
      </c>
      <c r="D12" s="1">
        <v>0.0313748</v>
      </c>
      <c r="E12" s="1">
        <v>0.0313748</v>
      </c>
      <c r="F12" s="1">
        <v>18.1232</v>
      </c>
      <c r="G12" s="1">
        <v>2.73933E-07</v>
      </c>
      <c r="H12" s="1">
        <v>12</v>
      </c>
      <c r="I12" s="1">
        <v>130.229</v>
      </c>
      <c r="J12" s="1">
        <v>0.0313748</v>
      </c>
      <c r="K12" s="1">
        <v>0.0313748</v>
      </c>
      <c r="L12" s="1">
        <v>-999</v>
      </c>
      <c r="M12" s="1">
        <v>-999</v>
      </c>
      <c r="N12" s="1">
        <v>0</v>
      </c>
      <c r="O12" s="1">
        <v>3941.71</v>
      </c>
      <c r="P12" s="1">
        <v>-999</v>
      </c>
      <c r="Q12" s="1">
        <v>3.79557</v>
      </c>
      <c r="R12" s="1">
        <v>0</v>
      </c>
      <c r="S12" s="1">
        <v>-999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515.44</v>
      </c>
      <c r="AB12" s="1">
        <v>11.7145</v>
      </c>
      <c r="AC12" s="1">
        <v>0</v>
      </c>
      <c r="AD12" s="1">
        <v>0</v>
      </c>
      <c r="AE12" s="1">
        <v>1201</v>
      </c>
      <c r="AF12" s="1">
        <v>1201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0.1</v>
      </c>
      <c r="BM12">
        <v>114835</v>
      </c>
      <c r="BN12">
        <v>3619.5</v>
      </c>
      <c r="BO12">
        <v>644.4333</v>
      </c>
      <c r="BP12">
        <v>9.5586</v>
      </c>
      <c r="BQ12">
        <v>10.1151</v>
      </c>
      <c r="BR12">
        <v>0.0048</v>
      </c>
      <c r="BS12">
        <v>0.0221</v>
      </c>
      <c r="BT12">
        <v>5.0167</v>
      </c>
      <c r="BU12">
        <v>69.0833</v>
      </c>
      <c r="BV12">
        <v>311.7167</v>
      </c>
      <c r="BW12">
        <v>45.2833</v>
      </c>
      <c r="BX12">
        <v>32.1307</v>
      </c>
      <c r="BY12">
        <v>-78.2311</v>
      </c>
      <c r="BZ12">
        <v>132.9833</v>
      </c>
      <c r="CA12">
        <v>133.9167</v>
      </c>
      <c r="CB12">
        <f t="shared" si="0"/>
        <v>0.7942216023713866</v>
      </c>
      <c r="CC12">
        <v>-0.3083</v>
      </c>
      <c r="CD12">
        <f t="shared" si="1"/>
        <v>0.039503836090986615</v>
      </c>
      <c r="CE12">
        <f t="shared" si="2"/>
        <v>0.039503836090986615</v>
      </c>
      <c r="CF12">
        <f t="shared" si="4"/>
        <v>0.8</v>
      </c>
      <c r="CG12">
        <f>AVERAGE(CD79:CD80)</f>
        <v>0.03603727106335197</v>
      </c>
      <c r="CH12">
        <f t="shared" si="3"/>
        <v>-0.2000000000000003</v>
      </c>
      <c r="CI12">
        <v>11</v>
      </c>
    </row>
    <row r="13" spans="1:87" ht="12.75">
      <c r="A13" s="1">
        <v>19980800</v>
      </c>
      <c r="B13" s="1">
        <v>113944</v>
      </c>
      <c r="C13" s="1">
        <v>0.00018966</v>
      </c>
      <c r="D13" s="1">
        <v>3.08739E-05</v>
      </c>
      <c r="E13" s="1">
        <v>3.08739E-05</v>
      </c>
      <c r="F13" s="1">
        <v>0.00450891</v>
      </c>
      <c r="G13" s="1">
        <v>1.44658E-10</v>
      </c>
      <c r="H13" s="1">
        <v>12</v>
      </c>
      <c r="I13" s="1">
        <v>130.039</v>
      </c>
      <c r="J13" s="1">
        <v>3.08739E-05</v>
      </c>
      <c r="K13" s="1">
        <v>3.08739E-05</v>
      </c>
      <c r="L13" s="1">
        <v>-999</v>
      </c>
      <c r="M13" s="1">
        <v>-999</v>
      </c>
      <c r="N13" s="1">
        <v>0</v>
      </c>
      <c r="O13" s="1">
        <v>4006.63</v>
      </c>
      <c r="P13" s="1">
        <v>-999</v>
      </c>
      <c r="Q13" s="1">
        <v>0.000125482</v>
      </c>
      <c r="R13" s="1">
        <v>0</v>
      </c>
      <c r="S13" s="1">
        <v>-999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0.8</v>
      </c>
      <c r="AB13" s="1">
        <v>0.4</v>
      </c>
      <c r="AC13" s="1">
        <v>0</v>
      </c>
      <c r="AD13" s="1">
        <v>0</v>
      </c>
      <c r="AE13" s="1">
        <v>4</v>
      </c>
      <c r="AF13" s="1">
        <v>4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0.1</v>
      </c>
      <c r="BM13">
        <v>113944</v>
      </c>
      <c r="BN13">
        <v>3729.25</v>
      </c>
      <c r="BO13">
        <v>644.2251</v>
      </c>
      <c r="BP13">
        <v>7.6877</v>
      </c>
      <c r="BQ13">
        <v>8.178</v>
      </c>
      <c r="BR13">
        <v>0.0032</v>
      </c>
      <c r="BS13">
        <v>0.0222</v>
      </c>
      <c r="BT13">
        <v>4.275</v>
      </c>
      <c r="BU13">
        <v>74.9167</v>
      </c>
      <c r="BV13">
        <v>327.6583</v>
      </c>
      <c r="BW13">
        <v>25.7167</v>
      </c>
      <c r="BX13">
        <v>31.7162</v>
      </c>
      <c r="BY13">
        <v>-78.7601</v>
      </c>
      <c r="BZ13">
        <v>126.8583</v>
      </c>
      <c r="CA13">
        <v>133.7</v>
      </c>
      <c r="CB13">
        <f t="shared" si="0"/>
        <v>0.7992541009172878</v>
      </c>
      <c r="CC13">
        <v>-0.25</v>
      </c>
      <c r="CD13">
        <f t="shared" si="1"/>
        <v>3.862839110186191E-05</v>
      </c>
      <c r="CE13">
        <f t="shared" si="2"/>
        <v>3.862839110186191E-05</v>
      </c>
      <c r="CF13">
        <f t="shared" si="4"/>
        <v>1</v>
      </c>
      <c r="CG13">
        <f>AVERAGE(CD81:CD82)</f>
        <v>0.11684818999662841</v>
      </c>
      <c r="CH13">
        <v>0</v>
      </c>
      <c r="CI13">
        <v>19</v>
      </c>
    </row>
    <row r="14" spans="1:87" ht="12.75">
      <c r="A14" s="1">
        <v>19980800</v>
      </c>
      <c r="B14" s="1">
        <v>114430</v>
      </c>
      <c r="C14" s="1">
        <v>1.07338</v>
      </c>
      <c r="D14" s="1">
        <v>0.0825377</v>
      </c>
      <c r="E14" s="1">
        <v>0.0825377</v>
      </c>
      <c r="F14" s="1">
        <v>284.37</v>
      </c>
      <c r="G14" s="1">
        <v>1.66633E-06</v>
      </c>
      <c r="H14" s="1">
        <v>12</v>
      </c>
      <c r="I14" s="1">
        <v>134.687</v>
      </c>
      <c r="J14" s="1">
        <v>0.0825377</v>
      </c>
      <c r="K14" s="1">
        <v>0.0825377</v>
      </c>
      <c r="L14" s="1">
        <v>-999</v>
      </c>
      <c r="M14" s="1">
        <v>-999</v>
      </c>
      <c r="N14" s="1">
        <v>0</v>
      </c>
      <c r="O14" s="1">
        <v>3372.68</v>
      </c>
      <c r="P14" s="1">
        <v>-999</v>
      </c>
      <c r="Q14" s="1">
        <v>14.0606</v>
      </c>
      <c r="R14" s="1">
        <v>0</v>
      </c>
      <c r="S14" s="1">
        <v>-999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948.16</v>
      </c>
      <c r="AB14" s="1">
        <v>17.8898</v>
      </c>
      <c r="AC14" s="1">
        <v>0</v>
      </c>
      <c r="AD14" s="1">
        <v>0</v>
      </c>
      <c r="AE14" s="1">
        <v>1875</v>
      </c>
      <c r="AF14" s="1">
        <v>1875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0.1</v>
      </c>
      <c r="BM14">
        <v>114430</v>
      </c>
      <c r="BN14">
        <v>3680.5</v>
      </c>
      <c r="BO14">
        <v>643.9583</v>
      </c>
      <c r="BP14">
        <v>7.6532</v>
      </c>
      <c r="BQ14">
        <v>8.2233</v>
      </c>
      <c r="BR14">
        <v>0.0055</v>
      </c>
      <c r="BS14">
        <v>0.0214</v>
      </c>
      <c r="BT14">
        <v>8.5667</v>
      </c>
      <c r="BU14">
        <v>100.6667</v>
      </c>
      <c r="BV14">
        <v>328.2917</v>
      </c>
      <c r="BW14">
        <v>34.275</v>
      </c>
      <c r="BX14">
        <v>31.944</v>
      </c>
      <c r="BY14">
        <v>-78.4761</v>
      </c>
      <c r="BZ14">
        <v>127.1333</v>
      </c>
      <c r="CA14">
        <v>137.9833</v>
      </c>
      <c r="CB14">
        <f t="shared" si="0"/>
        <v>0.7990212507307857</v>
      </c>
      <c r="CC14">
        <v>-0.25</v>
      </c>
      <c r="CD14">
        <f t="shared" si="1"/>
        <v>0.10329850416933334</v>
      </c>
      <c r="CE14">
        <f t="shared" si="2"/>
        <v>0.10329850416933334</v>
      </c>
      <c r="CF14">
        <v>1.4</v>
      </c>
      <c r="CG14">
        <f>AVERAGE(CD83)</f>
        <v>0.09442418983186085</v>
      </c>
      <c r="CH14">
        <f aca="true" t="shared" si="5" ref="CH14:CH43">CH13+0.2</f>
        <v>0.2</v>
      </c>
      <c r="CI14">
        <v>20</v>
      </c>
    </row>
    <row r="15" spans="1:87" ht="12.75">
      <c r="A15" s="1">
        <v>19980800</v>
      </c>
      <c r="B15" s="1">
        <v>114316</v>
      </c>
      <c r="C15" s="1">
        <v>0.00854024</v>
      </c>
      <c r="D15" s="1">
        <v>0.000598058</v>
      </c>
      <c r="E15" s="1">
        <v>0.000598058</v>
      </c>
      <c r="F15" s="1">
        <v>1.71702</v>
      </c>
      <c r="G15" s="1">
        <v>1.01086E-08</v>
      </c>
      <c r="H15" s="1">
        <v>12</v>
      </c>
      <c r="I15" s="1">
        <v>131.936</v>
      </c>
      <c r="J15" s="1">
        <v>0.000598058</v>
      </c>
      <c r="K15" s="1">
        <v>0.000598058</v>
      </c>
      <c r="L15" s="1">
        <v>-999</v>
      </c>
      <c r="M15" s="1">
        <v>-999</v>
      </c>
      <c r="N15" s="1">
        <v>0</v>
      </c>
      <c r="O15" s="1">
        <v>4018.54</v>
      </c>
      <c r="P15" s="1">
        <v>-999</v>
      </c>
      <c r="Q15" s="1">
        <v>0.140011</v>
      </c>
      <c r="R15" s="1">
        <v>0</v>
      </c>
      <c r="S15" s="1">
        <v>-999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7.2</v>
      </c>
      <c r="AB15" s="1">
        <v>3.6</v>
      </c>
      <c r="AC15" s="1">
        <v>0</v>
      </c>
      <c r="AD15" s="1">
        <v>0</v>
      </c>
      <c r="AE15" s="1">
        <v>16</v>
      </c>
      <c r="AF15" s="1">
        <v>16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0.1</v>
      </c>
      <c r="BM15">
        <v>114316</v>
      </c>
      <c r="BN15">
        <v>3692.25</v>
      </c>
      <c r="BO15">
        <v>644.3083</v>
      </c>
      <c r="BP15">
        <v>7.3025</v>
      </c>
      <c r="BQ15">
        <v>7.797</v>
      </c>
      <c r="BR15">
        <v>0.0046</v>
      </c>
      <c r="BS15">
        <v>0.0219</v>
      </c>
      <c r="BT15">
        <v>5.5583</v>
      </c>
      <c r="BU15">
        <v>84.1667</v>
      </c>
      <c r="BV15">
        <v>321.4167</v>
      </c>
      <c r="BW15">
        <v>29.5</v>
      </c>
      <c r="BX15">
        <v>31.8853</v>
      </c>
      <c r="BY15">
        <v>-78.5496</v>
      </c>
      <c r="BZ15">
        <v>130.625</v>
      </c>
      <c r="CA15">
        <v>135.05</v>
      </c>
      <c r="CB15">
        <f t="shared" si="0"/>
        <v>0.8004551963461299</v>
      </c>
      <c r="CC15">
        <v>-0.225</v>
      </c>
      <c r="CD15">
        <f t="shared" si="1"/>
        <v>0.0007471473765552144</v>
      </c>
      <c r="CE15">
        <f t="shared" si="2"/>
        <v>0.0007471473765552144</v>
      </c>
      <c r="CF15">
        <v>1.6</v>
      </c>
      <c r="CG15">
        <f>AVERAGE(CD84)</f>
        <v>0.16047782835184674</v>
      </c>
      <c r="CH15">
        <f t="shared" si="5"/>
        <v>0.4</v>
      </c>
      <c r="CI15">
        <v>7</v>
      </c>
    </row>
    <row r="16" spans="1:87" ht="12.75">
      <c r="A16" s="1">
        <v>19980800</v>
      </c>
      <c r="B16" s="1">
        <v>114329</v>
      </c>
      <c r="C16" s="1">
        <v>0.00599213</v>
      </c>
      <c r="D16" s="1">
        <v>0.000585592</v>
      </c>
      <c r="E16" s="1">
        <v>0.000585592</v>
      </c>
      <c r="F16" s="1">
        <v>0.566457</v>
      </c>
      <c r="G16" s="1">
        <v>5.57623E-09</v>
      </c>
      <c r="H16" s="1">
        <v>12</v>
      </c>
      <c r="I16" s="1">
        <v>128.332</v>
      </c>
      <c r="J16" s="1">
        <v>0.000585592</v>
      </c>
      <c r="K16" s="1">
        <v>0.000585592</v>
      </c>
      <c r="L16" s="1">
        <v>-999</v>
      </c>
      <c r="M16" s="1">
        <v>-999</v>
      </c>
      <c r="N16" s="1">
        <v>0</v>
      </c>
      <c r="O16" s="1">
        <v>4085.98</v>
      </c>
      <c r="P16" s="1">
        <v>-999</v>
      </c>
      <c r="Q16" s="1">
        <v>0.0784998</v>
      </c>
      <c r="R16" s="1">
        <v>0</v>
      </c>
      <c r="S16" s="1">
        <v>-999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10.16</v>
      </c>
      <c r="AB16" s="1">
        <v>2.032</v>
      </c>
      <c r="AC16" s="1">
        <v>0</v>
      </c>
      <c r="AD16" s="1">
        <v>0</v>
      </c>
      <c r="AE16" s="1">
        <v>36</v>
      </c>
      <c r="AF16" s="1">
        <v>36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0.1</v>
      </c>
      <c r="BM16">
        <v>114329</v>
      </c>
      <c r="BN16">
        <v>3693.75</v>
      </c>
      <c r="BO16">
        <v>644.05</v>
      </c>
      <c r="BP16">
        <v>7.6084</v>
      </c>
      <c r="BQ16">
        <v>8.0906</v>
      </c>
      <c r="BR16">
        <v>0.0043</v>
      </c>
      <c r="BS16">
        <v>0.0222</v>
      </c>
      <c r="BT16">
        <v>5.6167</v>
      </c>
      <c r="BU16">
        <v>82.9167</v>
      </c>
      <c r="BV16">
        <v>318.3833</v>
      </c>
      <c r="BW16">
        <v>29.4333</v>
      </c>
      <c r="BX16">
        <v>31.8953</v>
      </c>
      <c r="BY16">
        <v>-78.536</v>
      </c>
      <c r="BZ16">
        <v>130.2667</v>
      </c>
      <c r="CA16">
        <v>133.2417</v>
      </c>
      <c r="CB16">
        <f t="shared" si="0"/>
        <v>0.7992625434529899</v>
      </c>
      <c r="CC16">
        <v>-0.2167</v>
      </c>
      <c r="CD16">
        <f t="shared" si="1"/>
        <v>0.0007326653861071906</v>
      </c>
      <c r="CE16">
        <f t="shared" si="2"/>
        <v>0.0007326653861071906</v>
      </c>
      <c r="CF16">
        <v>1.8</v>
      </c>
      <c r="CG16">
        <f>AVERAGE(CD85)</f>
        <v>0.13209896553636633</v>
      </c>
      <c r="CH16">
        <f t="shared" si="5"/>
        <v>0.6000000000000001</v>
      </c>
      <c r="CI16">
        <v>5</v>
      </c>
    </row>
    <row r="17" spans="1:87" ht="12.75">
      <c r="A17" s="1">
        <v>19980800</v>
      </c>
      <c r="B17" s="1">
        <v>114341</v>
      </c>
      <c r="C17" s="1">
        <v>0.0672405</v>
      </c>
      <c r="D17" s="1">
        <v>0.0051411</v>
      </c>
      <c r="E17" s="1">
        <v>0.0051411</v>
      </c>
      <c r="F17" s="1">
        <v>17.6103</v>
      </c>
      <c r="G17" s="1">
        <v>9.8933E-08</v>
      </c>
      <c r="H17" s="1">
        <v>12</v>
      </c>
      <c r="I17" s="1">
        <v>128.712</v>
      </c>
      <c r="J17" s="1">
        <v>0.0051411</v>
      </c>
      <c r="K17" s="1">
        <v>0.0051411</v>
      </c>
      <c r="L17" s="1">
        <v>-999</v>
      </c>
      <c r="M17" s="1">
        <v>-999</v>
      </c>
      <c r="N17" s="1">
        <v>0</v>
      </c>
      <c r="O17" s="1">
        <v>3906.48</v>
      </c>
      <c r="P17" s="1">
        <v>-999</v>
      </c>
      <c r="Q17" s="1">
        <v>0.895974</v>
      </c>
      <c r="R17" s="1">
        <v>0</v>
      </c>
      <c r="S17" s="1">
        <v>-999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69.68</v>
      </c>
      <c r="AB17" s="1">
        <v>3.484</v>
      </c>
      <c r="AC17" s="1">
        <v>0</v>
      </c>
      <c r="AD17" s="1">
        <v>0</v>
      </c>
      <c r="AE17" s="1">
        <v>162</v>
      </c>
      <c r="AF17" s="1">
        <v>162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0.1</v>
      </c>
      <c r="BM17">
        <v>114341</v>
      </c>
      <c r="BN17">
        <v>3686.4167</v>
      </c>
      <c r="BO17">
        <v>644.4916</v>
      </c>
      <c r="BP17">
        <v>7.6901</v>
      </c>
      <c r="BQ17">
        <v>8.1894</v>
      </c>
      <c r="BR17">
        <v>0.0038</v>
      </c>
      <c r="BS17">
        <v>0.0224</v>
      </c>
      <c r="BT17">
        <v>5.7833</v>
      </c>
      <c r="BU17">
        <v>83.25</v>
      </c>
      <c r="BV17">
        <v>319.05</v>
      </c>
      <c r="BW17">
        <v>29.3583</v>
      </c>
      <c r="BX17">
        <v>31.9047</v>
      </c>
      <c r="BY17">
        <v>-78.5239</v>
      </c>
      <c r="BZ17">
        <v>129.15</v>
      </c>
      <c r="CA17">
        <v>133.4583</v>
      </c>
      <c r="CB17">
        <f t="shared" si="0"/>
        <v>0.7995778997445445</v>
      </c>
      <c r="CC17">
        <v>-0.1917</v>
      </c>
      <c r="CD17">
        <f t="shared" si="1"/>
        <v>0.006429767508134628</v>
      </c>
      <c r="CE17">
        <f t="shared" si="2"/>
        <v>0.006429767508134628</v>
      </c>
      <c r="CH17">
        <f t="shared" si="5"/>
        <v>0.8</v>
      </c>
      <c r="CI17">
        <v>2</v>
      </c>
    </row>
    <row r="18" spans="1:87" ht="12.75">
      <c r="A18" s="1">
        <v>19980800</v>
      </c>
      <c r="B18" s="1">
        <v>115509</v>
      </c>
      <c r="C18" s="1">
        <v>0.00143648</v>
      </c>
      <c r="D18" s="1">
        <v>0.000192306</v>
      </c>
      <c r="E18" s="1">
        <v>0.000192306</v>
      </c>
      <c r="F18" s="1">
        <v>0.0517687</v>
      </c>
      <c r="G18" s="1">
        <v>1.27538E-09</v>
      </c>
      <c r="H18" s="1">
        <v>12</v>
      </c>
      <c r="I18" s="1">
        <v>129.565</v>
      </c>
      <c r="J18" s="1">
        <v>0.000192306</v>
      </c>
      <c r="K18" s="1">
        <v>0.000192306</v>
      </c>
      <c r="L18" s="1">
        <v>-999</v>
      </c>
      <c r="M18" s="1">
        <v>-999</v>
      </c>
      <c r="N18" s="1">
        <v>0</v>
      </c>
      <c r="O18" s="1">
        <v>4043.26</v>
      </c>
      <c r="P18" s="1">
        <v>-999</v>
      </c>
      <c r="Q18" s="1">
        <v>0.0114402</v>
      </c>
      <c r="R18" s="1">
        <v>0</v>
      </c>
      <c r="S18" s="1">
        <v>-999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4.04</v>
      </c>
      <c r="AB18" s="1">
        <v>1.01</v>
      </c>
      <c r="AC18" s="1">
        <v>0</v>
      </c>
      <c r="AD18" s="1">
        <v>0</v>
      </c>
      <c r="AE18" s="1">
        <v>15</v>
      </c>
      <c r="AF18" s="1">
        <v>15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0.1</v>
      </c>
      <c r="BM18">
        <v>115509</v>
      </c>
      <c r="BN18">
        <v>3533.9167</v>
      </c>
      <c r="BO18">
        <v>644.3916</v>
      </c>
      <c r="BP18">
        <v>11.6003</v>
      </c>
      <c r="BQ18">
        <v>12.1842</v>
      </c>
      <c r="BR18">
        <v>0.0039</v>
      </c>
      <c r="BS18">
        <v>0.0221</v>
      </c>
      <c r="BT18">
        <v>9.8667</v>
      </c>
      <c r="BU18">
        <v>84.25</v>
      </c>
      <c r="BV18">
        <v>293.2333</v>
      </c>
      <c r="BW18">
        <v>14.5417</v>
      </c>
      <c r="BX18">
        <v>32.4978</v>
      </c>
      <c r="BY18">
        <v>-77.8857</v>
      </c>
      <c r="BZ18">
        <v>131.7583</v>
      </c>
      <c r="CA18">
        <v>133.7333</v>
      </c>
      <c r="CB18">
        <f t="shared" si="0"/>
        <v>0.7884760968978834</v>
      </c>
      <c r="CC18">
        <v>-0.1833</v>
      </c>
      <c r="CD18">
        <f t="shared" si="1"/>
        <v>0.0002438957893036874</v>
      </c>
      <c r="CE18">
        <f t="shared" si="2"/>
        <v>0.0002438957893036874</v>
      </c>
      <c r="CH18">
        <f t="shared" si="5"/>
        <v>1</v>
      </c>
      <c r="CI18">
        <v>2</v>
      </c>
    </row>
    <row r="19" spans="1:87" ht="12.75">
      <c r="A19" s="1">
        <v>19980800</v>
      </c>
      <c r="B19" s="1">
        <v>114304</v>
      </c>
      <c r="C19" s="1">
        <v>0.00127771</v>
      </c>
      <c r="D19" s="1">
        <v>0.000176085</v>
      </c>
      <c r="E19" s="1">
        <v>0.000176085</v>
      </c>
      <c r="F19" s="1">
        <v>0.0426952</v>
      </c>
      <c r="G19" s="1">
        <v>1.14569E-09</v>
      </c>
      <c r="H19" s="1">
        <v>12</v>
      </c>
      <c r="I19" s="1">
        <v>128.901</v>
      </c>
      <c r="J19" s="1">
        <v>0.000176085</v>
      </c>
      <c r="K19" s="1">
        <v>0.000176085</v>
      </c>
      <c r="L19" s="1">
        <v>-999</v>
      </c>
      <c r="M19" s="1">
        <v>-999</v>
      </c>
      <c r="N19" s="1">
        <v>0</v>
      </c>
      <c r="O19" s="1">
        <v>4164.85</v>
      </c>
      <c r="P19" s="1">
        <v>-999</v>
      </c>
      <c r="Q19" s="1">
        <v>0.0107087</v>
      </c>
      <c r="R19" s="1">
        <v>0</v>
      </c>
      <c r="S19" s="1">
        <v>-999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4.36</v>
      </c>
      <c r="AB19" s="1">
        <v>4.36</v>
      </c>
      <c r="AC19" s="1">
        <v>0</v>
      </c>
      <c r="AD19" s="1">
        <v>0</v>
      </c>
      <c r="AE19" s="1">
        <v>15</v>
      </c>
      <c r="AF19" s="1">
        <v>15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0.1</v>
      </c>
      <c r="BM19">
        <v>114304</v>
      </c>
      <c r="BN19">
        <v>3695.0833</v>
      </c>
      <c r="BO19">
        <v>644.2</v>
      </c>
      <c r="BP19">
        <v>7.5821</v>
      </c>
      <c r="BQ19">
        <v>8.0773</v>
      </c>
      <c r="BR19">
        <v>0.0058</v>
      </c>
      <c r="BS19">
        <v>0.0221</v>
      </c>
      <c r="BT19">
        <v>5.275</v>
      </c>
      <c r="BU19">
        <v>80.8333</v>
      </c>
      <c r="BV19">
        <v>317.6417</v>
      </c>
      <c r="BW19">
        <v>28.9083</v>
      </c>
      <c r="BX19">
        <v>31.876</v>
      </c>
      <c r="BY19">
        <v>-78.5621</v>
      </c>
      <c r="BZ19">
        <v>130.9583</v>
      </c>
      <c r="CA19">
        <v>133.3417</v>
      </c>
      <c r="CB19">
        <f t="shared" si="0"/>
        <v>0.7995235852178525</v>
      </c>
      <c r="CC19">
        <v>-0.1583</v>
      </c>
      <c r="CD19">
        <f t="shared" si="1"/>
        <v>0.00022023740544441944</v>
      </c>
      <c r="CE19">
        <f t="shared" si="2"/>
        <v>0.00022023740544441944</v>
      </c>
      <c r="CH19">
        <f t="shared" si="5"/>
        <v>1.2</v>
      </c>
      <c r="CI19">
        <v>0</v>
      </c>
    </row>
    <row r="20" spans="1:87" ht="12.75">
      <c r="A20" s="1">
        <v>19980800</v>
      </c>
      <c r="B20" s="1">
        <v>114353</v>
      </c>
      <c r="C20" s="1">
        <v>0.0547356</v>
      </c>
      <c r="D20" s="1">
        <v>0.00616162</v>
      </c>
      <c r="E20" s="1">
        <v>0.00616162</v>
      </c>
      <c r="F20" s="1">
        <v>2.94379</v>
      </c>
      <c r="G20" s="1">
        <v>5.01356E-08</v>
      </c>
      <c r="H20" s="1">
        <v>12</v>
      </c>
      <c r="I20" s="1">
        <v>130.419</v>
      </c>
      <c r="J20" s="1">
        <v>0.00616162</v>
      </c>
      <c r="K20" s="1">
        <v>0.00616162</v>
      </c>
      <c r="L20" s="1">
        <v>-999</v>
      </c>
      <c r="M20" s="1">
        <v>-999</v>
      </c>
      <c r="N20" s="1">
        <v>0</v>
      </c>
      <c r="O20" s="1">
        <v>3919.97</v>
      </c>
      <c r="P20" s="1">
        <v>-999</v>
      </c>
      <c r="Q20" s="1">
        <v>0.684119</v>
      </c>
      <c r="R20" s="1">
        <v>0</v>
      </c>
      <c r="S20" s="1">
        <v>-999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108.68</v>
      </c>
      <c r="AB20" s="1">
        <v>9.05667</v>
      </c>
      <c r="AC20" s="1">
        <v>0</v>
      </c>
      <c r="AD20" s="1">
        <v>0</v>
      </c>
      <c r="AE20" s="1">
        <v>293</v>
      </c>
      <c r="AF20" s="1">
        <v>293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0.1</v>
      </c>
      <c r="BM20">
        <v>114353</v>
      </c>
      <c r="BN20">
        <v>3689.8333</v>
      </c>
      <c r="BO20">
        <v>644.1417</v>
      </c>
      <c r="BP20">
        <v>7.3601</v>
      </c>
      <c r="BQ20">
        <v>7.8553</v>
      </c>
      <c r="BR20">
        <v>0.003</v>
      </c>
      <c r="BS20">
        <v>0.0222</v>
      </c>
      <c r="BT20">
        <v>6.1083</v>
      </c>
      <c r="BU20">
        <v>87</v>
      </c>
      <c r="BV20">
        <v>321.1334</v>
      </c>
      <c r="BW20">
        <v>30.0417</v>
      </c>
      <c r="BX20">
        <v>31.9142</v>
      </c>
      <c r="BY20">
        <v>-78.5121</v>
      </c>
      <c r="BZ20">
        <v>128.2167</v>
      </c>
      <c r="CA20">
        <v>134.275</v>
      </c>
      <c r="CB20">
        <f t="shared" si="0"/>
        <v>0.8000839038797529</v>
      </c>
      <c r="CC20">
        <v>-0.1583</v>
      </c>
      <c r="CD20">
        <f t="shared" si="1"/>
        <v>0.0077012172974874</v>
      </c>
      <c r="CE20">
        <f t="shared" si="2"/>
        <v>0.0077012172974874</v>
      </c>
      <c r="CH20">
        <f t="shared" si="5"/>
        <v>1.4</v>
      </c>
      <c r="CI20">
        <v>1</v>
      </c>
    </row>
    <row r="21" spans="1:87" ht="12.75">
      <c r="A21" s="1">
        <v>19980800</v>
      </c>
      <c r="B21" s="1">
        <v>113819</v>
      </c>
      <c r="C21" s="1">
        <v>-999</v>
      </c>
      <c r="D21" s="1">
        <v>-999</v>
      </c>
      <c r="E21" s="1">
        <v>-999</v>
      </c>
      <c r="F21" s="1">
        <v>-999</v>
      </c>
      <c r="G21" s="1">
        <v>-999</v>
      </c>
      <c r="H21" s="1">
        <v>12</v>
      </c>
      <c r="I21" s="1">
        <v>122.831</v>
      </c>
      <c r="J21" s="1">
        <v>-999</v>
      </c>
      <c r="K21" s="1">
        <v>-999</v>
      </c>
      <c r="L21" s="1">
        <v>-999</v>
      </c>
      <c r="M21" s="1">
        <v>-999</v>
      </c>
      <c r="N21" s="1">
        <v>0</v>
      </c>
      <c r="O21" s="1">
        <v>3779.14</v>
      </c>
      <c r="P21" s="1">
        <v>-999</v>
      </c>
      <c r="Q21" s="1">
        <v>0</v>
      </c>
      <c r="R21" s="1">
        <v>0</v>
      </c>
      <c r="S21" s="1">
        <v>-999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45.6</v>
      </c>
      <c r="AB21" s="1">
        <v>45.6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0.1</v>
      </c>
      <c r="BM21">
        <v>113819</v>
      </c>
      <c r="BN21">
        <v>3735.5</v>
      </c>
      <c r="BO21">
        <v>644.2916</v>
      </c>
      <c r="BP21">
        <v>7.3914</v>
      </c>
      <c r="BQ21">
        <v>7.8161</v>
      </c>
      <c r="BR21">
        <v>0.0042</v>
      </c>
      <c r="BS21">
        <v>0.0235</v>
      </c>
      <c r="BT21">
        <v>6.375</v>
      </c>
      <c r="BU21">
        <v>89.3333</v>
      </c>
      <c r="BV21">
        <v>322.1667</v>
      </c>
      <c r="BW21">
        <v>24.025</v>
      </c>
      <c r="BX21">
        <v>31.6533</v>
      </c>
      <c r="BY21">
        <v>-78.8419</v>
      </c>
      <c r="BZ21">
        <v>121.7333</v>
      </c>
      <c r="CA21">
        <v>126.0833</v>
      </c>
      <c r="CB21">
        <f t="shared" si="0"/>
        <v>0.8001808106817342</v>
      </c>
      <c r="CC21">
        <v>-0.1417</v>
      </c>
      <c r="CD21">
        <v>0.0005819</v>
      </c>
      <c r="CE21">
        <f t="shared" si="2"/>
        <v>-1248.4678296007583</v>
      </c>
      <c r="CH21">
        <f t="shared" si="5"/>
        <v>1.5999999999999999</v>
      </c>
      <c r="CI21">
        <v>1</v>
      </c>
    </row>
    <row r="22" spans="1:87" ht="12.75">
      <c r="A22" s="1">
        <v>19980800</v>
      </c>
      <c r="B22" s="1">
        <v>114201</v>
      </c>
      <c r="C22" s="1">
        <v>0.0819388</v>
      </c>
      <c r="D22" s="1">
        <v>0.0105165</v>
      </c>
      <c r="E22" s="1">
        <v>0.0105165</v>
      </c>
      <c r="F22" s="1">
        <v>3.53666</v>
      </c>
      <c r="G22" s="1">
        <v>7.28184E-08</v>
      </c>
      <c r="H22" s="1">
        <v>12</v>
      </c>
      <c r="I22" s="1">
        <v>128.996</v>
      </c>
      <c r="J22" s="1">
        <v>0.0105165</v>
      </c>
      <c r="K22" s="1">
        <v>0.0105165</v>
      </c>
      <c r="L22" s="1">
        <v>-999</v>
      </c>
      <c r="M22" s="1">
        <v>-999</v>
      </c>
      <c r="N22" s="1">
        <v>0</v>
      </c>
      <c r="O22" s="1">
        <v>3711.4</v>
      </c>
      <c r="P22" s="1">
        <v>-999</v>
      </c>
      <c r="Q22" s="1">
        <v>0.98037</v>
      </c>
      <c r="R22" s="1">
        <v>0</v>
      </c>
      <c r="S22" s="1">
        <v>-999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202.44</v>
      </c>
      <c r="AB22" s="1">
        <v>67.48</v>
      </c>
      <c r="AC22" s="1">
        <v>0</v>
      </c>
      <c r="AD22" s="1">
        <v>0</v>
      </c>
      <c r="AE22" s="1">
        <v>724</v>
      </c>
      <c r="AF22" s="1">
        <v>724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0.1</v>
      </c>
      <c r="BM22">
        <v>114201</v>
      </c>
      <c r="BN22">
        <v>3701</v>
      </c>
      <c r="BO22">
        <v>644.4166</v>
      </c>
      <c r="BP22">
        <v>7.0108</v>
      </c>
      <c r="BQ22">
        <v>7.5764</v>
      </c>
      <c r="BR22">
        <v>0.0087</v>
      </c>
      <c r="BS22">
        <v>0.0225</v>
      </c>
      <c r="BT22">
        <v>7.8833</v>
      </c>
      <c r="BU22">
        <v>100.75</v>
      </c>
      <c r="BV22">
        <v>316.2583</v>
      </c>
      <c r="BW22">
        <v>27.8333</v>
      </c>
      <c r="BX22">
        <v>31.8258</v>
      </c>
      <c r="BY22">
        <v>-78.6264</v>
      </c>
      <c r="BZ22">
        <v>129.7167</v>
      </c>
      <c r="CA22">
        <v>133.075</v>
      </c>
      <c r="CB22">
        <f t="shared" si="0"/>
        <v>0.8014232771468836</v>
      </c>
      <c r="CC22">
        <v>-0.1417</v>
      </c>
      <c r="CD22">
        <f aca="true" t="shared" si="6" ref="CD22:CD53">J22/CB22</f>
        <v>0.01312227919987474</v>
      </c>
      <c r="CE22">
        <f t="shared" si="2"/>
        <v>0.01312227919987474</v>
      </c>
      <c r="CH22">
        <f t="shared" si="5"/>
        <v>1.7999999999999998</v>
      </c>
      <c r="CI22">
        <v>1</v>
      </c>
    </row>
    <row r="23" spans="1:87" ht="12.75">
      <c r="A23" s="1">
        <v>19980800</v>
      </c>
      <c r="B23" s="1">
        <v>115457</v>
      </c>
      <c r="C23" s="1">
        <v>0.000350412</v>
      </c>
      <c r="D23" s="1">
        <v>5.60431E-05</v>
      </c>
      <c r="E23" s="1">
        <v>5.60431E-05</v>
      </c>
      <c r="F23" s="1">
        <v>0.00850559</v>
      </c>
      <c r="G23" s="1">
        <v>2.77813E-10</v>
      </c>
      <c r="H23" s="1">
        <v>12</v>
      </c>
      <c r="I23" s="1">
        <v>129.565</v>
      </c>
      <c r="J23" s="1">
        <v>5.60431E-05</v>
      </c>
      <c r="K23" s="1">
        <v>5.60431E-05</v>
      </c>
      <c r="L23" s="1">
        <v>-999</v>
      </c>
      <c r="M23" s="1">
        <v>-999</v>
      </c>
      <c r="N23" s="1">
        <v>0</v>
      </c>
      <c r="O23" s="1">
        <v>4162.21</v>
      </c>
      <c r="P23" s="1">
        <v>-999</v>
      </c>
      <c r="Q23" s="1">
        <v>0.000334186</v>
      </c>
      <c r="R23" s="1">
        <v>0</v>
      </c>
      <c r="S23" s="1">
        <v>-999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1.72</v>
      </c>
      <c r="AB23" s="1">
        <v>1.72</v>
      </c>
      <c r="AC23" s="1">
        <v>0</v>
      </c>
      <c r="AD23" s="1">
        <v>0</v>
      </c>
      <c r="AE23" s="1">
        <v>7</v>
      </c>
      <c r="AF23" s="1">
        <v>7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0.1</v>
      </c>
      <c r="BM23">
        <v>115457</v>
      </c>
      <c r="BN23">
        <v>3536.8333</v>
      </c>
      <c r="BO23">
        <v>644.4</v>
      </c>
      <c r="BP23">
        <v>11.6265</v>
      </c>
      <c r="BQ23">
        <v>12.2075</v>
      </c>
      <c r="BR23">
        <v>0.0036</v>
      </c>
      <c r="BS23">
        <v>0.0221</v>
      </c>
      <c r="BT23">
        <v>9.625</v>
      </c>
      <c r="BU23">
        <v>82.75</v>
      </c>
      <c r="BV23">
        <v>293.1667</v>
      </c>
      <c r="BW23">
        <v>15.2417</v>
      </c>
      <c r="BX23">
        <v>32.4842</v>
      </c>
      <c r="BY23">
        <v>-77.891</v>
      </c>
      <c r="BZ23">
        <v>131.6583</v>
      </c>
      <c r="CA23">
        <v>133.6</v>
      </c>
      <c r="CB23">
        <f t="shared" si="0"/>
        <v>0.7884138353634692</v>
      </c>
      <c r="CC23">
        <v>-0.1417</v>
      </c>
      <c r="CD23">
        <f t="shared" si="6"/>
        <v>7.108335430740302E-05</v>
      </c>
      <c r="CE23">
        <f t="shared" si="2"/>
        <v>7.108335430740302E-05</v>
      </c>
      <c r="CH23">
        <f t="shared" si="5"/>
        <v>1.9999999999999998</v>
      </c>
      <c r="CI23">
        <v>0</v>
      </c>
    </row>
    <row r="24" spans="1:87" ht="12.75">
      <c r="A24" s="1">
        <v>19980800</v>
      </c>
      <c r="B24" s="1">
        <v>113932</v>
      </c>
      <c r="C24" s="1">
        <v>0.00126606</v>
      </c>
      <c r="D24" s="1">
        <v>0.00014373</v>
      </c>
      <c r="E24" s="1">
        <v>0.00014373</v>
      </c>
      <c r="F24" s="1">
        <v>0.0687328</v>
      </c>
      <c r="G24" s="1">
        <v>1.1466E-09</v>
      </c>
      <c r="H24" s="1">
        <v>12</v>
      </c>
      <c r="I24" s="1">
        <v>128.427</v>
      </c>
      <c r="J24" s="1">
        <v>0.00014373</v>
      </c>
      <c r="K24" s="1">
        <v>0.00014373</v>
      </c>
      <c r="L24" s="1">
        <v>-999</v>
      </c>
      <c r="M24" s="1">
        <v>-999</v>
      </c>
      <c r="N24" s="1">
        <v>0</v>
      </c>
      <c r="O24" s="1">
        <v>3762.25</v>
      </c>
      <c r="P24" s="1">
        <v>-999</v>
      </c>
      <c r="Q24" s="1">
        <v>0.0206299</v>
      </c>
      <c r="R24" s="1">
        <v>0</v>
      </c>
      <c r="S24" s="1">
        <v>-999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2.48</v>
      </c>
      <c r="AB24" s="1">
        <v>2.48</v>
      </c>
      <c r="AC24" s="1">
        <v>0</v>
      </c>
      <c r="AD24" s="1">
        <v>0</v>
      </c>
      <c r="AE24" s="1">
        <v>8</v>
      </c>
      <c r="AF24" s="1">
        <v>8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0.1</v>
      </c>
      <c r="BM24">
        <v>113932</v>
      </c>
      <c r="BN24">
        <v>3732</v>
      </c>
      <c r="BO24">
        <v>644.1168</v>
      </c>
      <c r="BP24">
        <v>7.7415</v>
      </c>
      <c r="BQ24">
        <v>8.2226</v>
      </c>
      <c r="BR24">
        <v>0.0034</v>
      </c>
      <c r="BS24">
        <v>0.0224</v>
      </c>
      <c r="BT24">
        <v>3.9667</v>
      </c>
      <c r="BU24">
        <v>73.1667</v>
      </c>
      <c r="BV24">
        <v>326.8333</v>
      </c>
      <c r="BW24">
        <v>25.975</v>
      </c>
      <c r="BX24">
        <v>31.7072</v>
      </c>
      <c r="BY24">
        <v>-78.772</v>
      </c>
      <c r="BZ24">
        <v>125.9167</v>
      </c>
      <c r="CA24">
        <v>132.3667</v>
      </c>
      <c r="CB24">
        <f t="shared" si="0"/>
        <v>0.7989666867800653</v>
      </c>
      <c r="CC24">
        <v>-0.1167</v>
      </c>
      <c r="CD24">
        <f t="shared" si="6"/>
        <v>0.00017989485967087027</v>
      </c>
      <c r="CE24">
        <f t="shared" si="2"/>
        <v>0.00017989485967087027</v>
      </c>
      <c r="CH24">
        <f t="shared" si="5"/>
        <v>2.1999999999999997</v>
      </c>
      <c r="CI24">
        <v>0</v>
      </c>
    </row>
    <row r="25" spans="1:87" ht="12.75">
      <c r="A25" s="1">
        <v>19980800</v>
      </c>
      <c r="B25" s="1">
        <v>114811</v>
      </c>
      <c r="C25" s="1">
        <v>0.499817</v>
      </c>
      <c r="D25" s="1">
        <v>0.043591</v>
      </c>
      <c r="E25" s="1">
        <v>0.043591</v>
      </c>
      <c r="F25" s="1">
        <v>49.4075</v>
      </c>
      <c r="G25" s="1">
        <v>4.80003E-07</v>
      </c>
      <c r="H25" s="1">
        <v>12</v>
      </c>
      <c r="I25" s="1">
        <v>130.419</v>
      </c>
      <c r="J25" s="1">
        <v>0.043591</v>
      </c>
      <c r="K25" s="1">
        <v>0.043591</v>
      </c>
      <c r="L25" s="1">
        <v>-999</v>
      </c>
      <c r="M25" s="1">
        <v>-999</v>
      </c>
      <c r="N25" s="1">
        <v>0</v>
      </c>
      <c r="O25" s="1">
        <v>4020.64</v>
      </c>
      <c r="P25" s="1">
        <v>-999</v>
      </c>
      <c r="Q25" s="1">
        <v>7.43981</v>
      </c>
      <c r="R25" s="1">
        <v>0</v>
      </c>
      <c r="S25" s="1">
        <v>-999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613</v>
      </c>
      <c r="AB25" s="1">
        <v>27.8636</v>
      </c>
      <c r="AC25" s="1">
        <v>0</v>
      </c>
      <c r="AD25" s="1">
        <v>0</v>
      </c>
      <c r="AE25" s="1">
        <v>975</v>
      </c>
      <c r="AF25" s="1">
        <v>975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0.1</v>
      </c>
      <c r="BM25">
        <v>114811</v>
      </c>
      <c r="BN25">
        <v>3627.5</v>
      </c>
      <c r="BO25">
        <v>644.3333</v>
      </c>
      <c r="BP25">
        <v>9.3132</v>
      </c>
      <c r="BQ25">
        <v>9.8716</v>
      </c>
      <c r="BR25">
        <v>0.0014</v>
      </c>
      <c r="BS25">
        <v>0.022</v>
      </c>
      <c r="BT25">
        <v>5.4</v>
      </c>
      <c r="BU25">
        <v>72.25</v>
      </c>
      <c r="BV25">
        <v>313.3833</v>
      </c>
      <c r="BW25">
        <v>44.0917</v>
      </c>
      <c r="BX25">
        <v>32.1119</v>
      </c>
      <c r="BY25">
        <v>-78.2567</v>
      </c>
      <c r="BZ25">
        <v>132.25</v>
      </c>
      <c r="CA25">
        <v>135.0417</v>
      </c>
      <c r="CB25">
        <f t="shared" si="0"/>
        <v>0.7947882358631552</v>
      </c>
      <c r="CC25">
        <v>-0.0583</v>
      </c>
      <c r="CD25">
        <f t="shared" si="6"/>
        <v>0.05484605588387873</v>
      </c>
      <c r="CE25">
        <f t="shared" si="2"/>
        <v>0.05484605588387873</v>
      </c>
      <c r="CH25">
        <f t="shared" si="5"/>
        <v>2.4</v>
      </c>
      <c r="CI25">
        <v>0</v>
      </c>
    </row>
    <row r="26" spans="1:87" ht="12.75">
      <c r="A26" s="1">
        <v>19980800</v>
      </c>
      <c r="B26" s="1">
        <v>113810</v>
      </c>
      <c r="C26" s="1">
        <v>0.013454</v>
      </c>
      <c r="D26" s="1">
        <v>0.00203579</v>
      </c>
      <c r="E26" s="1">
        <v>0.00203579</v>
      </c>
      <c r="F26" s="1">
        <v>0.383736</v>
      </c>
      <c r="G26" s="1">
        <v>1.0909E-08</v>
      </c>
      <c r="H26" s="1">
        <v>12</v>
      </c>
      <c r="I26" s="1">
        <v>121.124</v>
      </c>
      <c r="J26" s="1">
        <v>0.00203579</v>
      </c>
      <c r="K26" s="1">
        <v>0.00203579</v>
      </c>
      <c r="L26" s="1">
        <v>-999</v>
      </c>
      <c r="M26" s="1">
        <v>-999</v>
      </c>
      <c r="N26" s="1">
        <v>0</v>
      </c>
      <c r="O26" s="1">
        <v>3790.73</v>
      </c>
      <c r="P26" s="1">
        <v>-999</v>
      </c>
      <c r="Q26" s="1">
        <v>0.140512</v>
      </c>
      <c r="R26" s="1">
        <v>0</v>
      </c>
      <c r="S26" s="1">
        <v>-999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45.6</v>
      </c>
      <c r="AB26" s="1">
        <v>45.6</v>
      </c>
      <c r="AC26" s="1">
        <v>0</v>
      </c>
      <c r="AD26" s="1">
        <v>0</v>
      </c>
      <c r="AE26" s="1">
        <v>214</v>
      </c>
      <c r="AF26" s="1">
        <v>214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0.1</v>
      </c>
      <c r="BM26">
        <v>113810</v>
      </c>
      <c r="BN26">
        <v>3735.75</v>
      </c>
      <c r="BO26">
        <v>644.3249</v>
      </c>
      <c r="BP26">
        <v>7.331</v>
      </c>
      <c r="BQ26">
        <v>7.7673</v>
      </c>
      <c r="BR26">
        <v>0.0051</v>
      </c>
      <c r="BS26">
        <v>0.0238</v>
      </c>
      <c r="BT26">
        <v>6.525</v>
      </c>
      <c r="BU26">
        <v>90.6667</v>
      </c>
      <c r="BV26">
        <v>319.65</v>
      </c>
      <c r="BW26">
        <v>22.725</v>
      </c>
      <c r="BX26">
        <v>31.6465</v>
      </c>
      <c r="BY26">
        <v>-78.8504</v>
      </c>
      <c r="BZ26">
        <v>122.225</v>
      </c>
      <c r="CA26">
        <v>125.3</v>
      </c>
      <c r="CB26">
        <f t="shared" si="0"/>
        <v>0.8003944849472955</v>
      </c>
      <c r="CC26">
        <v>-0.025</v>
      </c>
      <c r="CD26">
        <f t="shared" si="6"/>
        <v>0.0025434832926591855</v>
      </c>
      <c r="CE26">
        <f t="shared" si="2"/>
        <v>0.0025434832926591855</v>
      </c>
      <c r="CH26">
        <f t="shared" si="5"/>
        <v>2.6</v>
      </c>
      <c r="CI26">
        <v>0</v>
      </c>
    </row>
    <row r="27" spans="1:87" ht="12.75">
      <c r="A27" s="1">
        <v>19980800</v>
      </c>
      <c r="B27" s="1">
        <v>115001</v>
      </c>
      <c r="C27" s="1">
        <v>0.0180594</v>
      </c>
      <c r="D27" s="1">
        <v>0.00233422</v>
      </c>
      <c r="E27" s="1">
        <v>0.00233422</v>
      </c>
      <c r="F27" s="1">
        <v>0.738674</v>
      </c>
      <c r="G27" s="1">
        <v>1.58466E-08</v>
      </c>
      <c r="H27" s="1">
        <v>12</v>
      </c>
      <c r="I27" s="1">
        <v>130.324</v>
      </c>
      <c r="J27" s="1">
        <v>0.00233422</v>
      </c>
      <c r="K27" s="1">
        <v>0.00233422</v>
      </c>
      <c r="L27" s="1">
        <v>-999</v>
      </c>
      <c r="M27" s="1">
        <v>-999</v>
      </c>
      <c r="N27" s="1">
        <v>0</v>
      </c>
      <c r="O27" s="1">
        <v>4040.43</v>
      </c>
      <c r="P27" s="1">
        <v>-999</v>
      </c>
      <c r="Q27" s="1">
        <v>0.169538</v>
      </c>
      <c r="R27" s="1">
        <v>0</v>
      </c>
      <c r="S27" s="1">
        <v>-999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50.12</v>
      </c>
      <c r="AB27" s="1">
        <v>50.12</v>
      </c>
      <c r="AC27" s="1">
        <v>0</v>
      </c>
      <c r="AD27" s="1">
        <v>0</v>
      </c>
      <c r="AE27" s="1">
        <v>184</v>
      </c>
      <c r="AF27" s="1">
        <v>184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0.1</v>
      </c>
      <c r="BM27">
        <v>115001</v>
      </c>
      <c r="BN27">
        <v>3600.6667</v>
      </c>
      <c r="BO27">
        <v>644.2416</v>
      </c>
      <c r="BP27">
        <v>9.3069</v>
      </c>
      <c r="BQ27">
        <v>9.8911</v>
      </c>
      <c r="BR27">
        <v>0.0019</v>
      </c>
      <c r="BS27">
        <v>0.022</v>
      </c>
      <c r="BT27">
        <v>9.7083</v>
      </c>
      <c r="BU27">
        <v>97.1667</v>
      </c>
      <c r="BV27">
        <v>303.775</v>
      </c>
      <c r="BW27">
        <v>26.3</v>
      </c>
      <c r="BX27">
        <v>32.2015</v>
      </c>
      <c r="BY27">
        <v>-78.1422</v>
      </c>
      <c r="BZ27">
        <v>136.1083</v>
      </c>
      <c r="CA27">
        <v>134.1667</v>
      </c>
      <c r="CB27">
        <f t="shared" si="0"/>
        <v>0.7946928475057007</v>
      </c>
      <c r="CC27">
        <v>-0.0083</v>
      </c>
      <c r="CD27">
        <f t="shared" si="6"/>
        <v>0.002937260612482429</v>
      </c>
      <c r="CE27">
        <f t="shared" si="2"/>
        <v>0.002937260612482429</v>
      </c>
      <c r="CH27">
        <f t="shared" si="5"/>
        <v>2.8000000000000003</v>
      </c>
      <c r="CI27">
        <v>0</v>
      </c>
    </row>
    <row r="28" spans="1:87" ht="12.75">
      <c r="A28" s="1">
        <v>19980800</v>
      </c>
      <c r="B28" s="1">
        <v>114124</v>
      </c>
      <c r="C28" s="1">
        <v>0.990009</v>
      </c>
      <c r="D28" s="1">
        <v>0.0935319</v>
      </c>
      <c r="E28" s="1">
        <v>0.0935319</v>
      </c>
      <c r="F28" s="1">
        <v>79.9149</v>
      </c>
      <c r="G28" s="1">
        <v>9.26785E-07</v>
      </c>
      <c r="H28" s="1">
        <v>12</v>
      </c>
      <c r="I28" s="1">
        <v>128.142</v>
      </c>
      <c r="J28" s="1">
        <v>0.0935319</v>
      </c>
      <c r="K28" s="1">
        <v>0.0935319</v>
      </c>
      <c r="L28" s="1">
        <v>-999</v>
      </c>
      <c r="M28" s="1">
        <v>-999</v>
      </c>
      <c r="N28" s="1">
        <v>0</v>
      </c>
      <c r="O28" s="1">
        <v>3047.16</v>
      </c>
      <c r="P28" s="1">
        <v>-999</v>
      </c>
      <c r="Q28" s="1">
        <v>13.6363</v>
      </c>
      <c r="R28" s="1">
        <v>0</v>
      </c>
      <c r="S28" s="1">
        <v>-999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1078.24</v>
      </c>
      <c r="AB28" s="1">
        <v>24.5055</v>
      </c>
      <c r="AC28" s="1">
        <v>0</v>
      </c>
      <c r="AD28" s="1">
        <v>0</v>
      </c>
      <c r="AE28" s="1">
        <v>2045</v>
      </c>
      <c r="AF28" s="1">
        <v>2045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0.1</v>
      </c>
      <c r="BM28">
        <v>114124</v>
      </c>
      <c r="BN28">
        <v>3708.9167</v>
      </c>
      <c r="BO28">
        <v>644.3749</v>
      </c>
      <c r="BP28">
        <v>7.3938</v>
      </c>
      <c r="BQ28">
        <v>7.8882</v>
      </c>
      <c r="BR28">
        <v>0.0037</v>
      </c>
      <c r="BS28">
        <v>0.0225</v>
      </c>
      <c r="BT28">
        <v>8.5833</v>
      </c>
      <c r="BU28">
        <v>103.3333</v>
      </c>
      <c r="BV28">
        <v>318.4167</v>
      </c>
      <c r="BW28">
        <v>28.025</v>
      </c>
      <c r="BX28">
        <v>31.7958</v>
      </c>
      <c r="BY28">
        <v>-78.6614</v>
      </c>
      <c r="BZ28">
        <v>126.8917</v>
      </c>
      <c r="CA28">
        <v>131.9583</v>
      </c>
      <c r="CB28">
        <f t="shared" si="0"/>
        <v>0.8002774194473194</v>
      </c>
      <c r="CC28">
        <v>0</v>
      </c>
      <c r="CD28">
        <f t="shared" si="6"/>
        <v>0.1168743459794157</v>
      </c>
      <c r="CE28">
        <f t="shared" si="2"/>
        <v>0.1168743459794157</v>
      </c>
      <c r="CH28">
        <f t="shared" si="5"/>
        <v>3.0000000000000004</v>
      </c>
      <c r="CI28">
        <v>0</v>
      </c>
    </row>
    <row r="29" spans="1:87" ht="12.75">
      <c r="A29" s="1">
        <v>19980800</v>
      </c>
      <c r="B29" s="1">
        <v>115444</v>
      </c>
      <c r="C29" s="1">
        <v>0.00234765</v>
      </c>
      <c r="D29" s="1">
        <v>0.000266047</v>
      </c>
      <c r="E29" s="1">
        <v>0.000266047</v>
      </c>
      <c r="F29" s="1">
        <v>0.118734</v>
      </c>
      <c r="G29" s="1">
        <v>2.14849E-09</v>
      </c>
      <c r="H29" s="1">
        <v>12</v>
      </c>
      <c r="I29" s="1">
        <v>128.901</v>
      </c>
      <c r="J29" s="1">
        <v>0.000266047</v>
      </c>
      <c r="K29" s="1">
        <v>0.000266047</v>
      </c>
      <c r="L29" s="1">
        <v>-999</v>
      </c>
      <c r="M29" s="1">
        <v>-999</v>
      </c>
      <c r="N29" s="1">
        <v>0</v>
      </c>
      <c r="O29" s="1">
        <v>4084.97</v>
      </c>
      <c r="P29" s="1">
        <v>-999</v>
      </c>
      <c r="Q29" s="1">
        <v>0.0269665</v>
      </c>
      <c r="R29" s="1">
        <v>0</v>
      </c>
      <c r="S29" s="1">
        <v>-999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4.64</v>
      </c>
      <c r="AB29" s="1">
        <v>4.64</v>
      </c>
      <c r="AC29" s="1">
        <v>0</v>
      </c>
      <c r="AD29" s="1">
        <v>0</v>
      </c>
      <c r="AE29" s="1">
        <v>14</v>
      </c>
      <c r="AF29" s="1">
        <v>14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0.1</v>
      </c>
      <c r="BM29">
        <v>115444</v>
      </c>
      <c r="BN29">
        <v>3539.4167</v>
      </c>
      <c r="BO29">
        <v>644.4</v>
      </c>
      <c r="BP29">
        <v>11.3566</v>
      </c>
      <c r="BQ29">
        <v>11.9171</v>
      </c>
      <c r="BR29">
        <v>0.0028</v>
      </c>
      <c r="BS29">
        <v>0.0222</v>
      </c>
      <c r="BT29">
        <v>8.9917</v>
      </c>
      <c r="BU29">
        <v>80.9167</v>
      </c>
      <c r="BV29">
        <v>290.6</v>
      </c>
      <c r="BW29">
        <v>16.1</v>
      </c>
      <c r="BX29">
        <v>32.4694</v>
      </c>
      <c r="BY29">
        <v>-77.8969</v>
      </c>
      <c r="BZ29">
        <v>131.3667</v>
      </c>
      <c r="CA29">
        <v>132.6583</v>
      </c>
      <c r="CB29">
        <f t="shared" si="0"/>
        <v>0.78916174565821</v>
      </c>
      <c r="CC29">
        <v>0</v>
      </c>
      <c r="CD29">
        <f t="shared" si="6"/>
        <v>0.0003371260726507977</v>
      </c>
      <c r="CE29">
        <f t="shared" si="2"/>
        <v>0.0003371260726507977</v>
      </c>
      <c r="CH29">
        <f t="shared" si="5"/>
        <v>3.2000000000000006</v>
      </c>
      <c r="CI29">
        <v>0</v>
      </c>
    </row>
    <row r="30" spans="1:87" ht="12.75">
      <c r="A30" s="1">
        <v>19980800</v>
      </c>
      <c r="B30" s="1">
        <v>115013</v>
      </c>
      <c r="C30" s="1">
        <v>0.000900895</v>
      </c>
      <c r="D30" s="1">
        <v>0.000136188</v>
      </c>
      <c r="E30" s="1">
        <v>0.000136188</v>
      </c>
      <c r="F30" s="1">
        <v>0.0270084</v>
      </c>
      <c r="G30" s="1">
        <v>7.06392E-10</v>
      </c>
      <c r="H30" s="1">
        <v>12</v>
      </c>
      <c r="I30" s="1">
        <v>131.367</v>
      </c>
      <c r="J30" s="1">
        <v>0.000136188</v>
      </c>
      <c r="K30" s="1">
        <v>0.000136188</v>
      </c>
      <c r="L30" s="1">
        <v>-999</v>
      </c>
      <c r="M30" s="1">
        <v>-999</v>
      </c>
      <c r="N30" s="1">
        <v>0</v>
      </c>
      <c r="O30" s="1">
        <v>3788.94</v>
      </c>
      <c r="P30" s="1">
        <v>-999</v>
      </c>
      <c r="Q30" s="1">
        <v>0.00551955</v>
      </c>
      <c r="R30" s="1">
        <v>0</v>
      </c>
      <c r="S30" s="1">
        <v>-999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3.2</v>
      </c>
      <c r="AB30" s="1">
        <v>0.64</v>
      </c>
      <c r="AC30" s="1">
        <v>0</v>
      </c>
      <c r="AD30" s="1">
        <v>0</v>
      </c>
      <c r="AE30" s="1">
        <v>17</v>
      </c>
      <c r="AF30" s="1">
        <v>17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0.1</v>
      </c>
      <c r="BM30">
        <v>115013</v>
      </c>
      <c r="BN30">
        <v>3597.25</v>
      </c>
      <c r="BO30">
        <v>644.4</v>
      </c>
      <c r="BP30">
        <v>9.3898</v>
      </c>
      <c r="BQ30">
        <v>9.9665</v>
      </c>
      <c r="BR30">
        <v>0.0075</v>
      </c>
      <c r="BS30">
        <v>0.022</v>
      </c>
      <c r="BT30">
        <v>8.9583</v>
      </c>
      <c r="BU30">
        <v>91.75</v>
      </c>
      <c r="BV30">
        <v>303.45</v>
      </c>
      <c r="BW30">
        <v>26.35</v>
      </c>
      <c r="BX30">
        <v>32.2119</v>
      </c>
      <c r="BY30">
        <v>-78.13</v>
      </c>
      <c r="BZ30">
        <v>138.1083</v>
      </c>
      <c r="CA30">
        <v>135.2167</v>
      </c>
      <c r="CB30">
        <f t="shared" si="0"/>
        <v>0.7946550191319854</v>
      </c>
      <c r="CC30">
        <v>0.0167</v>
      </c>
      <c r="CD30">
        <f t="shared" si="6"/>
        <v>0.00017138002871832405</v>
      </c>
      <c r="CE30">
        <f t="shared" si="2"/>
        <v>0.00017138002871832405</v>
      </c>
      <c r="CH30">
        <f t="shared" si="5"/>
        <v>3.400000000000001</v>
      </c>
      <c r="CI30">
        <v>0</v>
      </c>
    </row>
    <row r="31" spans="1:87" ht="12.75">
      <c r="A31" s="1">
        <v>19980800</v>
      </c>
      <c r="B31" s="1">
        <v>114213</v>
      </c>
      <c r="C31" s="1">
        <v>0.00121089</v>
      </c>
      <c r="D31" s="1">
        <v>0.000143671</v>
      </c>
      <c r="E31" s="1">
        <v>0.000143671</v>
      </c>
      <c r="F31" s="1">
        <v>0.0647176</v>
      </c>
      <c r="G31" s="1">
        <v>1.0263E-09</v>
      </c>
      <c r="H31" s="1">
        <v>12</v>
      </c>
      <c r="I31" s="1">
        <v>128.712</v>
      </c>
      <c r="J31" s="1">
        <v>0.000143671</v>
      </c>
      <c r="K31" s="1">
        <v>0.000143671</v>
      </c>
      <c r="L31" s="1">
        <v>-999</v>
      </c>
      <c r="M31" s="1">
        <v>-999</v>
      </c>
      <c r="N31" s="1">
        <v>0</v>
      </c>
      <c r="O31" s="1">
        <v>3923.68</v>
      </c>
      <c r="P31" s="1">
        <v>-999</v>
      </c>
      <c r="Q31" s="1">
        <v>0.0201316</v>
      </c>
      <c r="R31" s="1">
        <v>0</v>
      </c>
      <c r="S31" s="1">
        <v>-999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2.72</v>
      </c>
      <c r="AB31" s="1">
        <v>2.72</v>
      </c>
      <c r="AC31" s="1">
        <v>0</v>
      </c>
      <c r="AD31" s="1">
        <v>0</v>
      </c>
      <c r="AE31" s="1">
        <v>12</v>
      </c>
      <c r="AF31" s="1">
        <v>12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0.1</v>
      </c>
      <c r="BM31">
        <v>114213</v>
      </c>
      <c r="BN31">
        <v>3701.1667</v>
      </c>
      <c r="BO31">
        <v>644.2668</v>
      </c>
      <c r="BP31">
        <v>7.2477</v>
      </c>
      <c r="BQ31">
        <v>7.7571</v>
      </c>
      <c r="BR31">
        <v>0.0077</v>
      </c>
      <c r="BS31">
        <v>0.0223</v>
      </c>
      <c r="BT31">
        <v>6.7</v>
      </c>
      <c r="BU31">
        <v>91.4167</v>
      </c>
      <c r="BV31">
        <v>315.7</v>
      </c>
      <c r="BW31">
        <v>27.6417</v>
      </c>
      <c r="BX31">
        <v>31.8358</v>
      </c>
      <c r="BY31">
        <v>-78.6144</v>
      </c>
      <c r="BZ31">
        <v>130.0833</v>
      </c>
      <c r="CA31">
        <v>132.6167</v>
      </c>
      <c r="CB31">
        <f t="shared" si="0"/>
        <v>0.8005600615636193</v>
      </c>
      <c r="CC31">
        <v>0.025</v>
      </c>
      <c r="CD31">
        <f t="shared" si="6"/>
        <v>0.00017946311201109385</v>
      </c>
      <c r="CE31">
        <f t="shared" si="2"/>
        <v>0.00017946311201109385</v>
      </c>
      <c r="CH31">
        <f t="shared" si="5"/>
        <v>3.600000000000001</v>
      </c>
      <c r="CI31">
        <v>0</v>
      </c>
    </row>
    <row r="32" spans="1:87" ht="12.75">
      <c r="A32" s="1">
        <v>19980800</v>
      </c>
      <c r="B32" s="1">
        <v>115431</v>
      </c>
      <c r="C32" s="1">
        <v>0.00638706</v>
      </c>
      <c r="D32" s="1">
        <v>0.000700997</v>
      </c>
      <c r="E32" s="1">
        <v>0.000700997</v>
      </c>
      <c r="F32" s="1">
        <v>0.378493</v>
      </c>
      <c r="G32" s="1">
        <v>5.93209E-09</v>
      </c>
      <c r="H32" s="1">
        <v>12</v>
      </c>
      <c r="I32" s="1">
        <v>128.048</v>
      </c>
      <c r="J32" s="1">
        <v>0.000700997</v>
      </c>
      <c r="K32" s="1">
        <v>0.000700997</v>
      </c>
      <c r="L32" s="1">
        <v>-999</v>
      </c>
      <c r="M32" s="1">
        <v>-999</v>
      </c>
      <c r="N32" s="1">
        <v>0</v>
      </c>
      <c r="O32" s="1">
        <v>3950.26</v>
      </c>
      <c r="P32" s="1">
        <v>-999</v>
      </c>
      <c r="Q32" s="1">
        <v>0.0716412</v>
      </c>
      <c r="R32" s="1">
        <v>0</v>
      </c>
      <c r="S32" s="1">
        <v>-999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12.28</v>
      </c>
      <c r="AB32" s="1">
        <v>6.14</v>
      </c>
      <c r="AC32" s="1">
        <v>0</v>
      </c>
      <c r="AD32" s="1">
        <v>0</v>
      </c>
      <c r="AE32" s="1">
        <v>32</v>
      </c>
      <c r="AF32" s="1">
        <v>32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0.1</v>
      </c>
      <c r="BM32">
        <v>115431</v>
      </c>
      <c r="BN32">
        <v>3542.3333</v>
      </c>
      <c r="BO32">
        <v>644.4083</v>
      </c>
      <c r="BP32">
        <v>11.2301</v>
      </c>
      <c r="BQ32">
        <v>11.788</v>
      </c>
      <c r="BR32">
        <v>0.0036</v>
      </c>
      <c r="BS32">
        <v>0.0224</v>
      </c>
      <c r="BT32">
        <v>8.125</v>
      </c>
      <c r="BU32">
        <v>76.6667</v>
      </c>
      <c r="BV32">
        <v>290.3333</v>
      </c>
      <c r="BW32">
        <v>16.8667</v>
      </c>
      <c r="BX32">
        <v>32.455</v>
      </c>
      <c r="BY32">
        <v>-77.9031</v>
      </c>
      <c r="BZ32">
        <v>130.875</v>
      </c>
      <c r="CA32">
        <v>132.125</v>
      </c>
      <c r="CB32">
        <f t="shared" si="0"/>
        <v>0.7895229429955593</v>
      </c>
      <c r="CC32">
        <v>0.0417</v>
      </c>
      <c r="CD32">
        <f t="shared" si="6"/>
        <v>0.000887874134905213</v>
      </c>
      <c r="CE32">
        <f t="shared" si="2"/>
        <v>0.000887874134905213</v>
      </c>
      <c r="CH32">
        <f t="shared" si="5"/>
        <v>3.800000000000001</v>
      </c>
      <c r="CI32">
        <v>0</v>
      </c>
    </row>
    <row r="33" spans="1:87" ht="12.75">
      <c r="A33" s="1">
        <v>19980800</v>
      </c>
      <c r="B33" s="1">
        <v>113831</v>
      </c>
      <c r="C33" s="1">
        <v>0.00094665</v>
      </c>
      <c r="D33" s="1">
        <v>0.000113429</v>
      </c>
      <c r="E33" s="1">
        <v>0.000113429</v>
      </c>
      <c r="F33" s="1">
        <v>0.0405309</v>
      </c>
      <c r="G33" s="1">
        <v>8.874E-10</v>
      </c>
      <c r="H33" s="1">
        <v>12</v>
      </c>
      <c r="I33" s="1">
        <v>123.21</v>
      </c>
      <c r="J33" s="1">
        <v>0.000113429</v>
      </c>
      <c r="K33" s="1">
        <v>0.000113429</v>
      </c>
      <c r="L33" s="1">
        <v>-999</v>
      </c>
      <c r="M33" s="1">
        <v>-999</v>
      </c>
      <c r="N33" s="1">
        <v>0</v>
      </c>
      <c r="O33" s="1">
        <v>3863.68</v>
      </c>
      <c r="P33" s="1">
        <v>-999</v>
      </c>
      <c r="Q33" s="1">
        <v>0.0144385</v>
      </c>
      <c r="R33" s="1">
        <v>0</v>
      </c>
      <c r="S33" s="1">
        <v>-999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1.92</v>
      </c>
      <c r="AB33" s="1">
        <v>1.92</v>
      </c>
      <c r="AC33" s="1">
        <v>0</v>
      </c>
      <c r="AD33" s="1">
        <v>0</v>
      </c>
      <c r="AE33" s="1">
        <v>7</v>
      </c>
      <c r="AF33" s="1">
        <v>7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0.1</v>
      </c>
      <c r="BM33">
        <v>113831</v>
      </c>
      <c r="BN33">
        <v>3735.1667</v>
      </c>
      <c r="BO33">
        <v>644.2001</v>
      </c>
      <c r="BP33">
        <v>7.457</v>
      </c>
      <c r="BQ33">
        <v>7.8967</v>
      </c>
      <c r="BR33">
        <v>0.0036</v>
      </c>
      <c r="BS33">
        <v>0.0237</v>
      </c>
      <c r="BT33">
        <v>5.975</v>
      </c>
      <c r="BU33">
        <v>86.25</v>
      </c>
      <c r="BV33">
        <v>324.0917</v>
      </c>
      <c r="BW33">
        <v>25.475</v>
      </c>
      <c r="BX33">
        <v>31.6622</v>
      </c>
      <c r="BY33">
        <v>-78.8307</v>
      </c>
      <c r="BZ33">
        <v>121.1583</v>
      </c>
      <c r="CA33">
        <v>126.5167</v>
      </c>
      <c r="CB33">
        <f t="shared" si="0"/>
        <v>0.7998801396807549</v>
      </c>
      <c r="CC33">
        <v>0.05</v>
      </c>
      <c r="CD33">
        <f t="shared" si="6"/>
        <v>0.00014180749636473204</v>
      </c>
      <c r="CE33">
        <f t="shared" si="2"/>
        <v>0.00014180749636473204</v>
      </c>
      <c r="CH33">
        <f t="shared" si="5"/>
        <v>4.000000000000001</v>
      </c>
      <c r="CI33">
        <v>0</v>
      </c>
    </row>
    <row r="34" spans="1:87" ht="12.75">
      <c r="A34" s="1">
        <v>19980800</v>
      </c>
      <c r="B34" s="1">
        <v>115355</v>
      </c>
      <c r="C34" s="1">
        <v>0.00137708</v>
      </c>
      <c r="D34" s="1">
        <v>0.000157476</v>
      </c>
      <c r="E34" s="1">
        <v>0.000713447</v>
      </c>
      <c r="F34" s="1">
        <v>0.0723221</v>
      </c>
      <c r="G34" s="1">
        <v>1.24498E-09</v>
      </c>
      <c r="H34" s="1">
        <v>12</v>
      </c>
      <c r="I34" s="1">
        <v>127.953</v>
      </c>
      <c r="J34" s="1">
        <v>0.000157476</v>
      </c>
      <c r="K34" s="1">
        <v>0.000713447</v>
      </c>
      <c r="L34" s="1">
        <v>-999</v>
      </c>
      <c r="M34" s="1">
        <v>-999</v>
      </c>
      <c r="N34" s="1">
        <v>0</v>
      </c>
      <c r="O34" s="1">
        <v>4230.57</v>
      </c>
      <c r="P34" s="1">
        <v>-999</v>
      </c>
      <c r="Q34" s="1">
        <v>0.195571</v>
      </c>
      <c r="R34" s="1">
        <v>0</v>
      </c>
      <c r="S34" s="1">
        <v>-999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6.84</v>
      </c>
      <c r="AB34" s="1">
        <v>6.84</v>
      </c>
      <c r="AC34" s="1">
        <v>0</v>
      </c>
      <c r="AD34" s="1">
        <v>0</v>
      </c>
      <c r="AE34" s="1">
        <v>9</v>
      </c>
      <c r="AF34" s="1">
        <v>10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0.1</v>
      </c>
      <c r="BM34">
        <v>115355</v>
      </c>
      <c r="BN34">
        <v>3548.25</v>
      </c>
      <c r="BO34">
        <v>644.4917</v>
      </c>
      <c r="BP34">
        <v>10.6536</v>
      </c>
      <c r="BQ34">
        <v>11.2002</v>
      </c>
      <c r="BR34">
        <v>0.0049</v>
      </c>
      <c r="BS34">
        <v>0.0224</v>
      </c>
      <c r="BT34">
        <v>8.825</v>
      </c>
      <c r="BU34">
        <v>83.75</v>
      </c>
      <c r="BV34">
        <v>292.6333</v>
      </c>
      <c r="BW34">
        <v>16.8417</v>
      </c>
      <c r="BX34">
        <v>32.415</v>
      </c>
      <c r="BY34">
        <v>-77.9197</v>
      </c>
      <c r="BZ34">
        <v>130.025</v>
      </c>
      <c r="CA34">
        <v>131.975</v>
      </c>
      <c r="CB34">
        <f t="shared" si="0"/>
        <v>0.7912290600036463</v>
      </c>
      <c r="CC34">
        <v>0.075</v>
      </c>
      <c r="CD34">
        <f t="shared" si="6"/>
        <v>0.00019902706808983266</v>
      </c>
      <c r="CE34">
        <f aca="true" t="shared" si="7" ref="CE34:CE65">K34/CB34</f>
        <v>0.0009016946369445936</v>
      </c>
      <c r="CH34">
        <f t="shared" si="5"/>
        <v>4.200000000000001</v>
      </c>
      <c r="CI34">
        <v>0</v>
      </c>
    </row>
    <row r="35" spans="1:87" ht="12.75">
      <c r="A35" s="1">
        <v>19980800</v>
      </c>
      <c r="B35" s="1">
        <v>114048</v>
      </c>
      <c r="C35" s="1">
        <v>0.00229164</v>
      </c>
      <c r="D35" s="1">
        <v>0.000341348</v>
      </c>
      <c r="E35" s="1">
        <v>0.000341348</v>
      </c>
      <c r="F35" s="1">
        <v>0.069581</v>
      </c>
      <c r="G35" s="1">
        <v>1.84367E-09</v>
      </c>
      <c r="H35" s="1">
        <v>12</v>
      </c>
      <c r="I35" s="1">
        <v>128.996</v>
      </c>
      <c r="J35" s="1">
        <v>0.000341348</v>
      </c>
      <c r="K35" s="1">
        <v>0.000341348</v>
      </c>
      <c r="L35" s="1">
        <v>-999</v>
      </c>
      <c r="M35" s="1">
        <v>-999</v>
      </c>
      <c r="N35" s="1">
        <v>0</v>
      </c>
      <c r="O35" s="1">
        <v>4379.71</v>
      </c>
      <c r="P35" s="1">
        <v>-999</v>
      </c>
      <c r="Q35" s="1">
        <v>0.0295315</v>
      </c>
      <c r="R35" s="1">
        <v>0</v>
      </c>
      <c r="S35" s="1">
        <v>-999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9.16</v>
      </c>
      <c r="AB35" s="1">
        <v>9.16</v>
      </c>
      <c r="AC35" s="1">
        <v>0</v>
      </c>
      <c r="AD35" s="1">
        <v>0</v>
      </c>
      <c r="AE35" s="1">
        <v>42</v>
      </c>
      <c r="AF35" s="1">
        <v>42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0.1</v>
      </c>
      <c r="BM35">
        <v>114048</v>
      </c>
      <c r="BN35">
        <v>3719.4167</v>
      </c>
      <c r="BO35">
        <v>643.975</v>
      </c>
      <c r="BP35">
        <v>7.4706</v>
      </c>
      <c r="BQ35">
        <v>7.9666</v>
      </c>
      <c r="BR35">
        <v>0.003</v>
      </c>
      <c r="BS35">
        <v>0.0221</v>
      </c>
      <c r="BT35">
        <v>5.1333</v>
      </c>
      <c r="BU35">
        <v>80.6667</v>
      </c>
      <c r="BV35">
        <v>324.1167</v>
      </c>
      <c r="BW35">
        <v>27.4417</v>
      </c>
      <c r="BX35">
        <v>31.7665</v>
      </c>
      <c r="BY35">
        <v>-78.6961</v>
      </c>
      <c r="BZ35">
        <v>128.3917</v>
      </c>
      <c r="CA35">
        <v>134.0583</v>
      </c>
      <c r="CB35">
        <f t="shared" si="0"/>
        <v>0.7995618906172217</v>
      </c>
      <c r="CC35">
        <v>0.0833</v>
      </c>
      <c r="CD35">
        <f t="shared" si="6"/>
        <v>0.0004269187964129912</v>
      </c>
      <c r="CE35">
        <f t="shared" si="7"/>
        <v>0.0004269187964129912</v>
      </c>
      <c r="CH35">
        <f t="shared" si="5"/>
        <v>4.400000000000001</v>
      </c>
      <c r="CI35">
        <v>0</v>
      </c>
    </row>
    <row r="36" spans="1:87" ht="12.75">
      <c r="A36" s="1">
        <v>19980800</v>
      </c>
      <c r="B36" s="1">
        <v>114111</v>
      </c>
      <c r="C36" s="1">
        <v>0.368246</v>
      </c>
      <c r="D36" s="1">
        <v>0.0391148</v>
      </c>
      <c r="E36" s="1">
        <v>0.0391148</v>
      </c>
      <c r="F36" s="1">
        <v>24.169</v>
      </c>
      <c r="G36" s="1">
        <v>3.40673E-07</v>
      </c>
      <c r="H36" s="1">
        <v>12</v>
      </c>
      <c r="I36" s="1">
        <v>128.142</v>
      </c>
      <c r="J36" s="1">
        <v>0.0391148</v>
      </c>
      <c r="K36" s="1">
        <v>0.0391148</v>
      </c>
      <c r="L36" s="1">
        <v>-999</v>
      </c>
      <c r="M36" s="1">
        <v>-999</v>
      </c>
      <c r="N36" s="1">
        <v>0</v>
      </c>
      <c r="O36" s="1">
        <v>3467</v>
      </c>
      <c r="P36" s="1">
        <v>-999</v>
      </c>
      <c r="Q36" s="1">
        <v>5.03798</v>
      </c>
      <c r="R36" s="1">
        <v>0</v>
      </c>
      <c r="S36" s="1">
        <v>-999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581.16</v>
      </c>
      <c r="AB36" s="1">
        <v>10.7622</v>
      </c>
      <c r="AC36" s="1">
        <v>0</v>
      </c>
      <c r="AD36" s="1">
        <v>0</v>
      </c>
      <c r="AE36" s="1">
        <v>1499</v>
      </c>
      <c r="AF36" s="1">
        <v>1499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0.1</v>
      </c>
      <c r="BM36">
        <v>114111</v>
      </c>
      <c r="BN36">
        <v>3711.25</v>
      </c>
      <c r="BO36">
        <v>644.3832</v>
      </c>
      <c r="BP36">
        <v>7.3143</v>
      </c>
      <c r="BQ36">
        <v>7.81</v>
      </c>
      <c r="BR36">
        <v>0.0037</v>
      </c>
      <c r="BS36">
        <v>0.0224</v>
      </c>
      <c r="BT36">
        <v>7.725</v>
      </c>
      <c r="BU36">
        <v>97.8333</v>
      </c>
      <c r="BV36">
        <v>318.7333</v>
      </c>
      <c r="BW36">
        <v>27.475</v>
      </c>
      <c r="BX36">
        <v>31.785</v>
      </c>
      <c r="BY36">
        <v>-78.6736</v>
      </c>
      <c r="BZ36">
        <v>127.25</v>
      </c>
      <c r="CA36">
        <v>132.0833</v>
      </c>
      <c r="CB36">
        <f t="shared" si="0"/>
        <v>0.8005145678809149</v>
      </c>
      <c r="CC36">
        <v>0.0833</v>
      </c>
      <c r="CD36">
        <f t="shared" si="6"/>
        <v>0.04886207143430617</v>
      </c>
      <c r="CE36">
        <f t="shared" si="7"/>
        <v>0.04886207143430617</v>
      </c>
      <c r="CH36">
        <f t="shared" si="5"/>
        <v>4.600000000000001</v>
      </c>
      <c r="CI36">
        <v>0</v>
      </c>
    </row>
    <row r="37" spans="1:87" ht="12.75">
      <c r="A37" s="1">
        <v>19980800</v>
      </c>
      <c r="B37" s="1">
        <v>115340</v>
      </c>
      <c r="C37" s="1">
        <v>0.0875686</v>
      </c>
      <c r="D37" s="1">
        <v>0.00680284</v>
      </c>
      <c r="E37" s="1">
        <v>0.00753636</v>
      </c>
      <c r="F37" s="1">
        <v>10.252</v>
      </c>
      <c r="G37" s="1">
        <v>8.48338E-08</v>
      </c>
      <c r="H37" s="1">
        <v>12</v>
      </c>
      <c r="I37" s="1">
        <v>128.427</v>
      </c>
      <c r="J37" s="1">
        <v>0.00680284</v>
      </c>
      <c r="K37" s="1">
        <v>0.00753636</v>
      </c>
      <c r="L37" s="1">
        <v>-999</v>
      </c>
      <c r="M37" s="1">
        <v>-999</v>
      </c>
      <c r="N37" s="1">
        <v>0</v>
      </c>
      <c r="O37" s="1">
        <v>4163.01</v>
      </c>
      <c r="P37" s="1">
        <v>-999</v>
      </c>
      <c r="Q37" s="1">
        <v>1.13239</v>
      </c>
      <c r="R37" s="1">
        <v>0</v>
      </c>
      <c r="S37" s="1">
        <v>-999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90.68</v>
      </c>
      <c r="AB37" s="1">
        <v>30.2267</v>
      </c>
      <c r="AC37" s="1">
        <v>0</v>
      </c>
      <c r="AD37" s="1">
        <v>0</v>
      </c>
      <c r="AE37" s="1">
        <v>90</v>
      </c>
      <c r="AF37" s="1">
        <v>91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0.1</v>
      </c>
      <c r="BM37">
        <v>115340</v>
      </c>
      <c r="BN37">
        <v>3552.3333</v>
      </c>
      <c r="BO37">
        <v>644.3999</v>
      </c>
      <c r="BP37">
        <v>10.1926</v>
      </c>
      <c r="BQ37">
        <v>10.7421</v>
      </c>
      <c r="BR37">
        <v>0.0054</v>
      </c>
      <c r="BS37">
        <v>0.0223</v>
      </c>
      <c r="BT37">
        <v>9.4417</v>
      </c>
      <c r="BU37">
        <v>90</v>
      </c>
      <c r="BV37">
        <v>295.6333</v>
      </c>
      <c r="BW37">
        <v>16.7</v>
      </c>
      <c r="BX37">
        <v>32.3989</v>
      </c>
      <c r="BY37">
        <v>-77.9278</v>
      </c>
      <c r="BZ37">
        <v>132.125</v>
      </c>
      <c r="CA37">
        <v>132.7167</v>
      </c>
      <c r="CB37">
        <f t="shared" si="0"/>
        <v>0.7924034643815975</v>
      </c>
      <c r="CC37">
        <v>0.0833</v>
      </c>
      <c r="CD37">
        <f t="shared" si="6"/>
        <v>0.008585070997019214</v>
      </c>
      <c r="CE37">
        <f t="shared" si="7"/>
        <v>0.009510761043784025</v>
      </c>
      <c r="CH37">
        <f t="shared" si="5"/>
        <v>4.800000000000002</v>
      </c>
      <c r="CI37">
        <v>0</v>
      </c>
    </row>
    <row r="38" spans="1:87" ht="12.75">
      <c r="A38" s="1">
        <v>19980800</v>
      </c>
      <c r="B38" s="1">
        <v>115407</v>
      </c>
      <c r="C38" s="1">
        <v>8.76851E-05</v>
      </c>
      <c r="D38" s="1">
        <v>1.42738E-05</v>
      </c>
      <c r="E38" s="1">
        <v>0.00650316</v>
      </c>
      <c r="F38" s="1">
        <v>0.00208459</v>
      </c>
      <c r="G38" s="1">
        <v>6.68796E-11</v>
      </c>
      <c r="H38" s="1">
        <v>12</v>
      </c>
      <c r="I38" s="1">
        <v>127.384</v>
      </c>
      <c r="J38" s="1">
        <v>1.42738E-05</v>
      </c>
      <c r="K38" s="1">
        <v>0.00650316</v>
      </c>
      <c r="L38" s="1">
        <v>-999</v>
      </c>
      <c r="M38" s="1">
        <v>-999</v>
      </c>
      <c r="N38" s="1">
        <v>0</v>
      </c>
      <c r="O38" s="1">
        <v>4333.11</v>
      </c>
      <c r="P38" s="1">
        <v>-999</v>
      </c>
      <c r="Q38" s="1">
        <v>1.37254</v>
      </c>
      <c r="R38" s="1">
        <v>0</v>
      </c>
      <c r="S38" s="1">
        <v>-999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52.6</v>
      </c>
      <c r="AB38" s="1">
        <v>26.3</v>
      </c>
      <c r="AC38" s="1">
        <v>0</v>
      </c>
      <c r="AD38" s="1">
        <v>0</v>
      </c>
      <c r="AE38" s="1">
        <v>2</v>
      </c>
      <c r="AF38" s="1">
        <v>23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0.1</v>
      </c>
      <c r="BM38">
        <v>115407</v>
      </c>
      <c r="BN38">
        <v>3545.8333</v>
      </c>
      <c r="BO38">
        <v>644.525</v>
      </c>
      <c r="BP38">
        <v>11.0422</v>
      </c>
      <c r="BQ38">
        <v>11.6061</v>
      </c>
      <c r="BR38">
        <v>0.0046</v>
      </c>
      <c r="BS38">
        <v>0.0224</v>
      </c>
      <c r="BT38">
        <v>8.3583</v>
      </c>
      <c r="BU38">
        <v>78.9167</v>
      </c>
      <c r="BV38">
        <v>291.5167</v>
      </c>
      <c r="BW38">
        <v>17.125</v>
      </c>
      <c r="BX38">
        <v>32.4283</v>
      </c>
      <c r="BY38">
        <v>-77.9143</v>
      </c>
      <c r="BZ38">
        <v>130.1333</v>
      </c>
      <c r="CA38">
        <v>131.75</v>
      </c>
      <c r="CB38">
        <f t="shared" si="0"/>
        <v>0.790188009563991</v>
      </c>
      <c r="CC38">
        <v>0.0833</v>
      </c>
      <c r="CD38">
        <f t="shared" si="6"/>
        <v>1.8063802319496064E-05</v>
      </c>
      <c r="CE38">
        <f t="shared" si="7"/>
        <v>0.008229889496283683</v>
      </c>
      <c r="CH38">
        <f t="shared" si="5"/>
        <v>5.000000000000002</v>
      </c>
      <c r="CI38">
        <v>0</v>
      </c>
    </row>
    <row r="39" spans="1:87" ht="12.75">
      <c r="A39" s="1">
        <v>19980800</v>
      </c>
      <c r="B39" s="1">
        <v>114632</v>
      </c>
      <c r="C39" s="1">
        <v>2.52617</v>
      </c>
      <c r="D39" s="1">
        <v>0.160797</v>
      </c>
      <c r="E39" s="1">
        <v>0.160797</v>
      </c>
      <c r="F39" s="1">
        <v>645.723</v>
      </c>
      <c r="G39" s="1">
        <v>3.49628E-06</v>
      </c>
      <c r="H39" s="1">
        <v>12</v>
      </c>
      <c r="I39" s="1">
        <v>127.763</v>
      </c>
      <c r="J39" s="1">
        <v>0.160797</v>
      </c>
      <c r="K39" s="1">
        <v>0.160797</v>
      </c>
      <c r="L39" s="1">
        <v>-999</v>
      </c>
      <c r="M39" s="1">
        <v>-999</v>
      </c>
      <c r="N39" s="1">
        <v>0</v>
      </c>
      <c r="O39" s="1">
        <v>3834.39</v>
      </c>
      <c r="P39" s="1">
        <v>-999</v>
      </c>
      <c r="Q39" s="1">
        <v>34.7039</v>
      </c>
      <c r="R39" s="1">
        <v>0</v>
      </c>
      <c r="S39" s="1">
        <v>-999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1568.08</v>
      </c>
      <c r="AB39" s="1">
        <v>25.2916</v>
      </c>
      <c r="AC39" s="1">
        <v>0</v>
      </c>
      <c r="AD39" s="1">
        <v>0</v>
      </c>
      <c r="AE39" s="1">
        <v>1538</v>
      </c>
      <c r="AF39" s="1">
        <v>1538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0.1</v>
      </c>
      <c r="BM39">
        <v>114632</v>
      </c>
      <c r="BN39">
        <v>3646.25</v>
      </c>
      <c r="BO39">
        <v>644.6584</v>
      </c>
      <c r="BP39">
        <v>7.4565</v>
      </c>
      <c r="BQ39">
        <v>7.995</v>
      </c>
      <c r="BR39">
        <v>0.008</v>
      </c>
      <c r="BS39">
        <v>0.0224</v>
      </c>
      <c r="BT39">
        <v>7.95</v>
      </c>
      <c r="BU39">
        <v>98.1667</v>
      </c>
      <c r="BV39">
        <v>322.525</v>
      </c>
      <c r="BW39">
        <v>39.1583</v>
      </c>
      <c r="BX39">
        <v>32.0351</v>
      </c>
      <c r="BY39">
        <v>-78.3547</v>
      </c>
      <c r="BZ39">
        <v>122.7333</v>
      </c>
      <c r="CA39">
        <v>132.075</v>
      </c>
      <c r="CB39">
        <f t="shared" si="0"/>
        <v>0.8004506205727184</v>
      </c>
      <c r="CC39">
        <v>0.0917</v>
      </c>
      <c r="CD39">
        <f t="shared" si="6"/>
        <v>0.2008830974294836</v>
      </c>
      <c r="CE39">
        <f t="shared" si="7"/>
        <v>0.2008830974294836</v>
      </c>
      <c r="CH39">
        <f t="shared" si="5"/>
        <v>5.200000000000002</v>
      </c>
      <c r="CI39">
        <v>0</v>
      </c>
    </row>
    <row r="40" spans="1:87" ht="12.75">
      <c r="A40" s="1">
        <v>19980800</v>
      </c>
      <c r="B40" s="1">
        <v>113843</v>
      </c>
      <c r="C40" s="1">
        <v>0.0150107</v>
      </c>
      <c r="D40" s="1">
        <v>0.00228278</v>
      </c>
      <c r="E40" s="1">
        <v>0.00228278</v>
      </c>
      <c r="F40" s="1">
        <v>0.432747</v>
      </c>
      <c r="G40" s="1">
        <v>1.18826E-08</v>
      </c>
      <c r="H40" s="1">
        <v>12</v>
      </c>
      <c r="I40" s="1">
        <v>122.451</v>
      </c>
      <c r="J40" s="1">
        <v>0.00228278</v>
      </c>
      <c r="K40" s="1">
        <v>0.00228278</v>
      </c>
      <c r="L40" s="1">
        <v>-999</v>
      </c>
      <c r="M40" s="1">
        <v>-999</v>
      </c>
      <c r="N40" s="1">
        <v>0</v>
      </c>
      <c r="O40" s="1">
        <v>3519.92</v>
      </c>
      <c r="P40" s="1">
        <v>-999</v>
      </c>
      <c r="Q40" s="1">
        <v>0.0889066</v>
      </c>
      <c r="R40" s="1">
        <v>0</v>
      </c>
      <c r="S40" s="1">
        <v>-999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48.48</v>
      </c>
      <c r="AB40" s="1">
        <v>48.48</v>
      </c>
      <c r="AC40" s="1">
        <v>0</v>
      </c>
      <c r="AD40" s="1">
        <v>0</v>
      </c>
      <c r="AE40" s="1">
        <v>237</v>
      </c>
      <c r="AF40" s="1">
        <v>237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0.1</v>
      </c>
      <c r="BM40">
        <v>113843</v>
      </c>
      <c r="BN40">
        <v>3734.75</v>
      </c>
      <c r="BO40">
        <v>644.1834</v>
      </c>
      <c r="BP40">
        <v>6.9742</v>
      </c>
      <c r="BQ40">
        <v>7.4139</v>
      </c>
      <c r="BR40">
        <v>0.002</v>
      </c>
      <c r="BS40">
        <v>0.0234</v>
      </c>
      <c r="BT40">
        <v>6.675</v>
      </c>
      <c r="BU40">
        <v>93.75</v>
      </c>
      <c r="BV40">
        <v>324.7083</v>
      </c>
      <c r="BW40">
        <v>26.425</v>
      </c>
      <c r="BX40">
        <v>31.6711</v>
      </c>
      <c r="BY40">
        <v>-78.8193</v>
      </c>
      <c r="BZ40">
        <v>120.725</v>
      </c>
      <c r="CA40">
        <v>126.4</v>
      </c>
      <c r="CB40">
        <f t="shared" si="0"/>
        <v>0.8012379293262423</v>
      </c>
      <c r="CC40">
        <v>0.1</v>
      </c>
      <c r="CD40">
        <f t="shared" si="6"/>
        <v>0.0028490663215601643</v>
      </c>
      <c r="CE40">
        <f t="shared" si="7"/>
        <v>0.0028490663215601643</v>
      </c>
      <c r="CH40">
        <f t="shared" si="5"/>
        <v>5.400000000000002</v>
      </c>
      <c r="CI40">
        <v>0</v>
      </c>
    </row>
    <row r="41" spans="1:87" ht="12.75">
      <c r="A41" s="1">
        <v>19980800</v>
      </c>
      <c r="B41" s="1">
        <v>114251</v>
      </c>
      <c r="C41" s="1">
        <v>0.000401002</v>
      </c>
      <c r="D41" s="1">
        <v>6.23625E-05</v>
      </c>
      <c r="E41" s="1">
        <v>6.23625E-05</v>
      </c>
      <c r="F41" s="1">
        <v>0.0100441</v>
      </c>
      <c r="G41" s="1">
        <v>3.36628E-10</v>
      </c>
      <c r="H41" s="1">
        <v>12</v>
      </c>
      <c r="I41" s="1">
        <v>129.85</v>
      </c>
      <c r="J41" s="1">
        <v>6.23625E-05</v>
      </c>
      <c r="K41" s="1">
        <v>6.23625E-05</v>
      </c>
      <c r="L41" s="1">
        <v>-999</v>
      </c>
      <c r="M41" s="1">
        <v>-999</v>
      </c>
      <c r="N41" s="1">
        <v>0</v>
      </c>
      <c r="O41" s="1">
        <v>4278.84</v>
      </c>
      <c r="P41" s="1">
        <v>-999</v>
      </c>
      <c r="Q41" s="1">
        <v>0.000322215</v>
      </c>
      <c r="R41" s="1">
        <v>0</v>
      </c>
      <c r="S41" s="1">
        <v>-999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1.64</v>
      </c>
      <c r="AB41" s="1">
        <v>1.64</v>
      </c>
      <c r="AC41" s="1">
        <v>0</v>
      </c>
      <c r="AD41" s="1">
        <v>0</v>
      </c>
      <c r="AE41" s="1">
        <v>7</v>
      </c>
      <c r="AF41" s="1">
        <v>7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0.1</v>
      </c>
      <c r="BM41">
        <v>114251</v>
      </c>
      <c r="BN41">
        <v>3697.9167</v>
      </c>
      <c r="BO41">
        <v>644.1334</v>
      </c>
      <c r="BP41">
        <v>7.2492</v>
      </c>
      <c r="BQ41">
        <v>7.7302</v>
      </c>
      <c r="BR41">
        <v>0.004</v>
      </c>
      <c r="BS41">
        <v>0.0221</v>
      </c>
      <c r="BT41">
        <v>5.2</v>
      </c>
      <c r="BU41">
        <v>82.4167</v>
      </c>
      <c r="BV41">
        <v>318.175</v>
      </c>
      <c r="BW41">
        <v>29.5917</v>
      </c>
      <c r="BX41">
        <v>31.8658</v>
      </c>
      <c r="BY41">
        <v>-78.5757</v>
      </c>
      <c r="BZ41">
        <v>130.9</v>
      </c>
      <c r="CA41">
        <v>133.7583</v>
      </c>
      <c r="CB41">
        <f t="shared" si="0"/>
        <v>0.8003900183684272</v>
      </c>
      <c r="CC41">
        <v>0.1583</v>
      </c>
      <c r="CD41">
        <f t="shared" si="6"/>
        <v>7.791513958048132E-05</v>
      </c>
      <c r="CE41">
        <f t="shared" si="7"/>
        <v>7.791513958048132E-05</v>
      </c>
      <c r="CH41">
        <f t="shared" si="5"/>
        <v>5.600000000000002</v>
      </c>
      <c r="CI41">
        <v>0</v>
      </c>
    </row>
    <row r="42" spans="1:87" ht="12.75">
      <c r="A42" s="1">
        <v>19980800</v>
      </c>
      <c r="B42" s="1">
        <v>114531</v>
      </c>
      <c r="C42" s="1">
        <v>0.649527</v>
      </c>
      <c r="D42" s="1">
        <v>0.0558474</v>
      </c>
      <c r="E42" s="1">
        <v>0.0584416</v>
      </c>
      <c r="F42" s="1">
        <v>109.879</v>
      </c>
      <c r="G42" s="1">
        <v>7.77055E-07</v>
      </c>
      <c r="H42" s="1">
        <v>12</v>
      </c>
      <c r="I42" s="1">
        <v>126.53</v>
      </c>
      <c r="J42" s="1">
        <v>0.0558474</v>
      </c>
      <c r="K42" s="1">
        <v>0.0584416</v>
      </c>
      <c r="L42" s="1">
        <v>-999</v>
      </c>
      <c r="M42" s="1">
        <v>-999</v>
      </c>
      <c r="N42" s="1">
        <v>0</v>
      </c>
      <c r="O42" s="1">
        <v>3346.63</v>
      </c>
      <c r="P42" s="1">
        <v>-999</v>
      </c>
      <c r="Q42" s="1">
        <v>9.0655</v>
      </c>
      <c r="R42" s="1">
        <v>0</v>
      </c>
      <c r="S42" s="1">
        <v>-999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700.24</v>
      </c>
      <c r="AB42" s="1">
        <v>26.9323</v>
      </c>
      <c r="AC42" s="1">
        <v>0</v>
      </c>
      <c r="AD42" s="1">
        <v>0</v>
      </c>
      <c r="AE42" s="1">
        <v>1540</v>
      </c>
      <c r="AF42" s="1">
        <v>1541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0.1</v>
      </c>
      <c r="BM42">
        <v>114531</v>
      </c>
      <c r="BN42">
        <v>3674.9167</v>
      </c>
      <c r="BO42">
        <v>643.5583</v>
      </c>
      <c r="BP42">
        <v>7.083</v>
      </c>
      <c r="BQ42">
        <v>7.6293</v>
      </c>
      <c r="BR42">
        <v>0.0034</v>
      </c>
      <c r="BS42">
        <v>0.0226</v>
      </c>
      <c r="BT42">
        <v>8.8167</v>
      </c>
      <c r="BU42">
        <v>106.9167</v>
      </c>
      <c r="BV42">
        <v>321.6584</v>
      </c>
      <c r="BW42">
        <v>31.1</v>
      </c>
      <c r="BX42">
        <v>31.9897</v>
      </c>
      <c r="BY42">
        <v>-78.4165</v>
      </c>
      <c r="BZ42">
        <v>126.7083</v>
      </c>
      <c r="CA42">
        <v>131.7083</v>
      </c>
      <c r="CB42">
        <f t="shared" si="0"/>
        <v>0.8001496610563498</v>
      </c>
      <c r="CC42">
        <v>0.1667</v>
      </c>
      <c r="CD42">
        <f t="shared" si="6"/>
        <v>0.06979619278507324</v>
      </c>
      <c r="CE42">
        <f t="shared" si="7"/>
        <v>0.07303833625680223</v>
      </c>
      <c r="CH42">
        <f t="shared" si="5"/>
        <v>5.8000000000000025</v>
      </c>
      <c r="CI42">
        <v>0</v>
      </c>
    </row>
    <row r="43" spans="1:87" ht="12.75">
      <c r="A43" s="1">
        <v>19980800</v>
      </c>
      <c r="B43" s="1">
        <v>114847</v>
      </c>
      <c r="C43" s="1">
        <v>0.368653</v>
      </c>
      <c r="D43" s="1">
        <v>0.0398891</v>
      </c>
      <c r="E43" s="1">
        <v>0.0406668</v>
      </c>
      <c r="F43" s="1">
        <v>21.9068</v>
      </c>
      <c r="G43" s="1">
        <v>3.39178E-07</v>
      </c>
      <c r="H43" s="1">
        <v>12</v>
      </c>
      <c r="I43" s="1">
        <v>128.996</v>
      </c>
      <c r="J43" s="1">
        <v>0.0398891</v>
      </c>
      <c r="K43" s="1">
        <v>0.0406668</v>
      </c>
      <c r="L43" s="1">
        <v>-999</v>
      </c>
      <c r="M43" s="1">
        <v>-999</v>
      </c>
      <c r="N43" s="1">
        <v>0</v>
      </c>
      <c r="O43" s="1">
        <v>3926.22</v>
      </c>
      <c r="P43" s="1">
        <v>-999</v>
      </c>
      <c r="Q43" s="1">
        <v>4.96603</v>
      </c>
      <c r="R43" s="1">
        <v>0</v>
      </c>
      <c r="S43" s="1">
        <v>-999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687.64</v>
      </c>
      <c r="AB43" s="1">
        <v>10.7444</v>
      </c>
      <c r="AC43" s="1">
        <v>0</v>
      </c>
      <c r="AD43" s="1">
        <v>0</v>
      </c>
      <c r="AE43" s="1">
        <v>1705</v>
      </c>
      <c r="AF43" s="1">
        <v>1706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0.1</v>
      </c>
      <c r="BM43">
        <v>114847</v>
      </c>
      <c r="BN43">
        <v>3618.9167</v>
      </c>
      <c r="BO43">
        <v>644.175</v>
      </c>
      <c r="BP43">
        <v>9.4697</v>
      </c>
      <c r="BQ43">
        <v>10.0468</v>
      </c>
      <c r="BR43">
        <v>0.0043</v>
      </c>
      <c r="BS43">
        <v>0.0222</v>
      </c>
      <c r="BT43">
        <v>6.525</v>
      </c>
      <c r="BU43">
        <v>77.0833</v>
      </c>
      <c r="BV43">
        <v>311.8</v>
      </c>
      <c r="BW43">
        <v>43.2167</v>
      </c>
      <c r="BX43">
        <v>32.1399</v>
      </c>
      <c r="BY43">
        <v>-78.2179</v>
      </c>
      <c r="BZ43">
        <v>132.975</v>
      </c>
      <c r="CA43">
        <v>133.7583</v>
      </c>
      <c r="CB43">
        <f t="shared" si="0"/>
        <v>0.7941529836114007</v>
      </c>
      <c r="CC43">
        <v>0.1667</v>
      </c>
      <c r="CD43">
        <f t="shared" si="6"/>
        <v>0.050228483457437655</v>
      </c>
      <c r="CE43">
        <f t="shared" si="7"/>
        <v>0.05120776580737409</v>
      </c>
      <c r="CH43">
        <f t="shared" si="5"/>
        <v>6.000000000000003</v>
      </c>
      <c r="CI43">
        <v>0</v>
      </c>
    </row>
    <row r="44" spans="1:83" ht="12.75">
      <c r="A44" s="1">
        <v>19980800</v>
      </c>
      <c r="B44" s="1">
        <v>114936</v>
      </c>
      <c r="C44" s="1">
        <v>1.31887</v>
      </c>
      <c r="D44" s="1">
        <v>0.132377</v>
      </c>
      <c r="E44" s="1">
        <v>0.132377</v>
      </c>
      <c r="F44" s="1">
        <v>87.5891</v>
      </c>
      <c r="G44" s="1">
        <v>1.22315E-06</v>
      </c>
      <c r="H44" s="1">
        <v>12</v>
      </c>
      <c r="I44" s="1">
        <v>128.712</v>
      </c>
      <c r="J44" s="1">
        <v>0.132377</v>
      </c>
      <c r="K44" s="1">
        <v>0.132377</v>
      </c>
      <c r="L44" s="1">
        <v>-999</v>
      </c>
      <c r="M44" s="1">
        <v>-999</v>
      </c>
      <c r="N44" s="1">
        <v>0</v>
      </c>
      <c r="O44" s="1">
        <v>2832.87</v>
      </c>
      <c r="P44" s="1">
        <v>-999</v>
      </c>
      <c r="Q44" s="1">
        <v>18.3246</v>
      </c>
      <c r="R44" s="1">
        <v>0</v>
      </c>
      <c r="S44" s="1">
        <v>-999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1482.88</v>
      </c>
      <c r="AB44" s="1">
        <v>14.538</v>
      </c>
      <c r="AC44" s="1">
        <v>0</v>
      </c>
      <c r="AD44" s="1">
        <v>0</v>
      </c>
      <c r="AE44" s="1">
        <v>2877</v>
      </c>
      <c r="AF44" s="1">
        <v>2877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0.1</v>
      </c>
      <c r="BM44">
        <v>114936</v>
      </c>
      <c r="BN44">
        <v>3604.6667</v>
      </c>
      <c r="BO44">
        <v>644.2333</v>
      </c>
      <c r="BP44">
        <v>9.3702</v>
      </c>
      <c r="BQ44">
        <v>9.9747</v>
      </c>
      <c r="BR44">
        <v>0.005</v>
      </c>
      <c r="BS44">
        <v>0.0224</v>
      </c>
      <c r="BT44">
        <v>10.5583</v>
      </c>
      <c r="BU44">
        <v>102.4167</v>
      </c>
      <c r="BV44">
        <v>305.65</v>
      </c>
      <c r="BW44">
        <v>25.1167</v>
      </c>
      <c r="BX44">
        <v>32.1792</v>
      </c>
      <c r="BY44">
        <v>-78.1668</v>
      </c>
      <c r="BZ44">
        <v>133.8583</v>
      </c>
      <c r="CA44">
        <v>132.475</v>
      </c>
      <c r="CB44">
        <f t="shared" si="0"/>
        <v>0.7945045630557204</v>
      </c>
      <c r="CC44">
        <v>0.1667</v>
      </c>
      <c r="CD44">
        <f t="shared" si="6"/>
        <v>0.16661578316286663</v>
      </c>
      <c r="CE44">
        <f t="shared" si="7"/>
        <v>0.16661578316286663</v>
      </c>
    </row>
    <row r="45" spans="1:83" ht="12.75">
      <c r="A45" s="1">
        <v>19980800</v>
      </c>
      <c r="B45" s="1">
        <v>115238</v>
      </c>
      <c r="C45" s="1">
        <v>0.00309432</v>
      </c>
      <c r="D45" s="1">
        <v>0.000260167</v>
      </c>
      <c r="E45" s="1">
        <v>0.000260167</v>
      </c>
      <c r="F45" s="1">
        <v>0.381825</v>
      </c>
      <c r="G45" s="1">
        <v>3.06128E-09</v>
      </c>
      <c r="H45" s="1">
        <v>12</v>
      </c>
      <c r="I45" s="1">
        <v>127.668</v>
      </c>
      <c r="J45" s="1">
        <v>0.000260167</v>
      </c>
      <c r="K45" s="1">
        <v>0.000260167</v>
      </c>
      <c r="L45" s="1">
        <v>-999</v>
      </c>
      <c r="M45" s="1">
        <v>-999</v>
      </c>
      <c r="N45" s="1">
        <v>0</v>
      </c>
      <c r="O45" s="1">
        <v>3742.58</v>
      </c>
      <c r="P45" s="1">
        <v>-999</v>
      </c>
      <c r="Q45" s="1">
        <v>0.0208091</v>
      </c>
      <c r="R45" s="1">
        <v>0</v>
      </c>
      <c r="S45" s="1">
        <v>-999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3.48</v>
      </c>
      <c r="AB45" s="1">
        <v>3.48</v>
      </c>
      <c r="AC45" s="1">
        <v>0</v>
      </c>
      <c r="AD45" s="1">
        <v>0</v>
      </c>
      <c r="AE45" s="1">
        <v>9</v>
      </c>
      <c r="AF45" s="1">
        <v>9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0.1</v>
      </c>
      <c r="BM45">
        <v>115238</v>
      </c>
      <c r="BN45">
        <v>3564.5833</v>
      </c>
      <c r="BO45">
        <v>644.4166</v>
      </c>
      <c r="BP45">
        <v>10.4756</v>
      </c>
      <c r="BQ45">
        <v>11.0271</v>
      </c>
      <c r="BR45">
        <v>0.0072</v>
      </c>
      <c r="BS45">
        <v>0.0225</v>
      </c>
      <c r="BT45">
        <v>9.95</v>
      </c>
      <c r="BU45">
        <v>91.5833</v>
      </c>
      <c r="BV45">
        <v>295.9167</v>
      </c>
      <c r="BW45">
        <v>23.2833</v>
      </c>
      <c r="BX45">
        <v>32.3375</v>
      </c>
      <c r="BY45">
        <v>-77.9782</v>
      </c>
      <c r="BZ45">
        <v>134.1583</v>
      </c>
      <c r="CA45">
        <v>131.15</v>
      </c>
      <c r="CB45">
        <f t="shared" si="0"/>
        <v>0.7916333517261731</v>
      </c>
      <c r="CC45">
        <v>0.1667</v>
      </c>
      <c r="CD45">
        <f t="shared" si="6"/>
        <v>0.0003286458300837129</v>
      </c>
      <c r="CE45">
        <f t="shared" si="7"/>
        <v>0.0003286458300837129</v>
      </c>
    </row>
    <row r="46" spans="1:83" ht="12.75">
      <c r="A46" s="1">
        <v>19980800</v>
      </c>
      <c r="B46" s="1">
        <v>115419</v>
      </c>
      <c r="C46" s="1">
        <v>0.0340524</v>
      </c>
      <c r="D46" s="1">
        <v>0.00238215</v>
      </c>
      <c r="E46" s="1">
        <v>0.00238215</v>
      </c>
      <c r="F46" s="1">
        <v>5.51509</v>
      </c>
      <c r="G46" s="1">
        <v>3.63148E-08</v>
      </c>
      <c r="H46" s="1">
        <v>12</v>
      </c>
      <c r="I46" s="1">
        <v>127.668</v>
      </c>
      <c r="J46" s="1">
        <v>0.00238215</v>
      </c>
      <c r="K46" s="1">
        <v>0.00238215</v>
      </c>
      <c r="L46" s="1">
        <v>-999</v>
      </c>
      <c r="M46" s="1">
        <v>-999</v>
      </c>
      <c r="N46" s="1">
        <v>0</v>
      </c>
      <c r="O46" s="1">
        <v>3955.42</v>
      </c>
      <c r="P46" s="1">
        <v>-999</v>
      </c>
      <c r="Q46" s="1">
        <v>0.469264</v>
      </c>
      <c r="R46" s="1">
        <v>0</v>
      </c>
      <c r="S46" s="1">
        <v>-999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25.4</v>
      </c>
      <c r="AB46" s="1">
        <v>12.7</v>
      </c>
      <c r="AC46" s="1">
        <v>0</v>
      </c>
      <c r="AD46" s="1">
        <v>0</v>
      </c>
      <c r="AE46" s="1">
        <v>30</v>
      </c>
      <c r="AF46" s="1">
        <v>30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0.1</v>
      </c>
      <c r="BM46">
        <v>115419</v>
      </c>
      <c r="BN46">
        <v>3544.25</v>
      </c>
      <c r="BO46">
        <v>644.5</v>
      </c>
      <c r="BP46">
        <v>10.9915</v>
      </c>
      <c r="BQ46">
        <v>11.5472</v>
      </c>
      <c r="BR46">
        <v>0.0043</v>
      </c>
      <c r="BS46">
        <v>0.0225</v>
      </c>
      <c r="BT46">
        <v>8.9083</v>
      </c>
      <c r="BU46">
        <v>82.3333</v>
      </c>
      <c r="BV46">
        <v>290.9167</v>
      </c>
      <c r="BW46">
        <v>16.8583</v>
      </c>
      <c r="BX46">
        <v>32.4417</v>
      </c>
      <c r="BY46">
        <v>-77.9086</v>
      </c>
      <c r="BZ46">
        <v>130.3667</v>
      </c>
      <c r="CA46">
        <v>131.7667</v>
      </c>
      <c r="CB46">
        <f t="shared" si="0"/>
        <v>0.790298344123869</v>
      </c>
      <c r="CC46">
        <v>0.175</v>
      </c>
      <c r="CD46">
        <f t="shared" si="6"/>
        <v>0.0030142414161842515</v>
      </c>
      <c r="CE46">
        <f t="shared" si="7"/>
        <v>0.0030142414161842515</v>
      </c>
    </row>
    <row r="47" spans="1:83" ht="12.75">
      <c r="A47" s="1">
        <v>19980800</v>
      </c>
      <c r="B47" s="1">
        <v>114225</v>
      </c>
      <c r="C47" s="1">
        <v>0.00365677</v>
      </c>
      <c r="D47" s="1">
        <v>0.000317518</v>
      </c>
      <c r="E47" s="1">
        <v>0.000317518</v>
      </c>
      <c r="F47" s="1">
        <v>0.335202</v>
      </c>
      <c r="G47" s="1">
        <v>3.4067E-09</v>
      </c>
      <c r="H47" s="1">
        <v>12</v>
      </c>
      <c r="I47" s="1">
        <v>127.668</v>
      </c>
      <c r="J47" s="1">
        <v>0.000317518</v>
      </c>
      <c r="K47" s="1">
        <v>0.000317518</v>
      </c>
      <c r="L47" s="1">
        <v>-999</v>
      </c>
      <c r="M47" s="1">
        <v>-999</v>
      </c>
      <c r="N47" s="1">
        <v>0</v>
      </c>
      <c r="O47" s="1">
        <v>4007.15</v>
      </c>
      <c r="P47" s="1">
        <v>-999</v>
      </c>
      <c r="Q47" s="1">
        <v>0.0848447</v>
      </c>
      <c r="R47" s="1">
        <v>0</v>
      </c>
      <c r="S47" s="1">
        <v>-999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4.24</v>
      </c>
      <c r="AB47" s="1">
        <v>2.12</v>
      </c>
      <c r="AC47" s="1">
        <v>0</v>
      </c>
      <c r="AD47" s="1">
        <v>0</v>
      </c>
      <c r="AE47" s="1">
        <v>7</v>
      </c>
      <c r="AF47" s="1">
        <v>7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0.1</v>
      </c>
      <c r="BM47">
        <v>114225</v>
      </c>
      <c r="BN47">
        <v>3700.75</v>
      </c>
      <c r="BO47">
        <v>644.0917</v>
      </c>
      <c r="BP47">
        <v>7.4719</v>
      </c>
      <c r="BQ47">
        <v>7.9645</v>
      </c>
      <c r="BR47">
        <v>0.0062</v>
      </c>
      <c r="BS47">
        <v>0.0225</v>
      </c>
      <c r="BT47">
        <v>6.9083</v>
      </c>
      <c r="BU47">
        <v>91.5833</v>
      </c>
      <c r="BV47">
        <v>314.65</v>
      </c>
      <c r="BW47">
        <v>27.0417</v>
      </c>
      <c r="BX47">
        <v>31.8456</v>
      </c>
      <c r="BY47">
        <v>-78.6025</v>
      </c>
      <c r="BZ47">
        <v>130.8</v>
      </c>
      <c r="CA47">
        <v>132.15</v>
      </c>
      <c r="CB47">
        <f t="shared" si="0"/>
        <v>0.79970308123186</v>
      </c>
      <c r="CC47">
        <v>0.2</v>
      </c>
      <c r="CD47">
        <f t="shared" si="6"/>
        <v>0.0003970448625893704</v>
      </c>
      <c r="CE47">
        <f t="shared" si="7"/>
        <v>0.0003970448625893704</v>
      </c>
    </row>
    <row r="48" spans="1:83" ht="12.75">
      <c r="A48" s="1">
        <v>19980800</v>
      </c>
      <c r="B48" s="1">
        <v>115103</v>
      </c>
      <c r="C48" s="1">
        <v>0.000386773</v>
      </c>
      <c r="D48" s="1">
        <v>5.90738E-05</v>
      </c>
      <c r="E48" s="1">
        <v>5.90738E-05</v>
      </c>
      <c r="F48" s="1">
        <v>0.00987622</v>
      </c>
      <c r="G48" s="1">
        <v>3.36043E-10</v>
      </c>
      <c r="H48" s="1">
        <v>12</v>
      </c>
      <c r="I48" s="1">
        <v>133.833</v>
      </c>
      <c r="J48" s="1">
        <v>5.90738E-05</v>
      </c>
      <c r="K48" s="1">
        <v>5.90738E-05</v>
      </c>
      <c r="L48" s="1">
        <v>-999</v>
      </c>
      <c r="M48" s="1">
        <v>-999</v>
      </c>
      <c r="N48" s="1">
        <v>0</v>
      </c>
      <c r="O48" s="1">
        <v>4277.73</v>
      </c>
      <c r="P48" s="1">
        <v>-999</v>
      </c>
      <c r="Q48" s="1">
        <v>0.000311919</v>
      </c>
      <c r="R48" s="1">
        <v>0</v>
      </c>
      <c r="S48" s="1">
        <v>-999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1.6</v>
      </c>
      <c r="AB48" s="1">
        <v>1.6</v>
      </c>
      <c r="AC48" s="1">
        <v>0</v>
      </c>
      <c r="AD48" s="1">
        <v>0</v>
      </c>
      <c r="AE48" s="1">
        <v>6</v>
      </c>
      <c r="AF48" s="1">
        <v>6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0.1</v>
      </c>
      <c r="BM48">
        <v>115103</v>
      </c>
      <c r="BN48">
        <v>3584.4167</v>
      </c>
      <c r="BO48">
        <v>644.4</v>
      </c>
      <c r="BP48">
        <v>9.7478</v>
      </c>
      <c r="BQ48">
        <v>10.3342</v>
      </c>
      <c r="BR48">
        <v>0.0064</v>
      </c>
      <c r="BS48">
        <v>0.0213</v>
      </c>
      <c r="BT48">
        <v>7.8083</v>
      </c>
      <c r="BU48">
        <v>82.5</v>
      </c>
      <c r="BV48">
        <v>306</v>
      </c>
      <c r="BW48">
        <v>27.8167</v>
      </c>
      <c r="BX48">
        <v>32.255</v>
      </c>
      <c r="BY48">
        <v>-78.075</v>
      </c>
      <c r="BZ48">
        <v>142.025</v>
      </c>
      <c r="CA48">
        <v>138.425</v>
      </c>
      <c r="CB48">
        <f t="shared" si="0"/>
        <v>0.7936494388798707</v>
      </c>
      <c r="CC48">
        <v>0.2083</v>
      </c>
      <c r="CD48">
        <f t="shared" si="6"/>
        <v>7.443311505817318E-05</v>
      </c>
      <c r="CE48">
        <f t="shared" si="7"/>
        <v>7.443311505817318E-05</v>
      </c>
    </row>
    <row r="49" spans="1:83" ht="12.75">
      <c r="A49" s="1">
        <v>19980800</v>
      </c>
      <c r="B49" s="1">
        <v>115139</v>
      </c>
      <c r="C49" s="1">
        <v>0.00129675</v>
      </c>
      <c r="D49" s="1">
        <v>0.000191331</v>
      </c>
      <c r="E49" s="1">
        <v>0.000191331</v>
      </c>
      <c r="F49" s="1">
        <v>0.0378464</v>
      </c>
      <c r="G49" s="1">
        <v>1.10935E-09</v>
      </c>
      <c r="H49" s="1">
        <v>12</v>
      </c>
      <c r="I49" s="1">
        <v>126.245</v>
      </c>
      <c r="J49" s="1">
        <v>0.000191331</v>
      </c>
      <c r="K49" s="1">
        <v>0.000191331</v>
      </c>
      <c r="L49" s="1">
        <v>-999</v>
      </c>
      <c r="M49" s="1">
        <v>-999</v>
      </c>
      <c r="N49" s="1">
        <v>0</v>
      </c>
      <c r="O49" s="1">
        <v>3962.26</v>
      </c>
      <c r="P49" s="1">
        <v>-999</v>
      </c>
      <c r="Q49" s="1">
        <v>0.00685394</v>
      </c>
      <c r="R49" s="1">
        <v>0</v>
      </c>
      <c r="S49" s="1">
        <v>-999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4.16</v>
      </c>
      <c r="AB49" s="1">
        <v>4.16</v>
      </c>
      <c r="AC49" s="1">
        <v>0</v>
      </c>
      <c r="AD49" s="1">
        <v>0</v>
      </c>
      <c r="AE49" s="1">
        <v>19</v>
      </c>
      <c r="AF49" s="1">
        <v>19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0.1</v>
      </c>
      <c r="BM49">
        <v>115139</v>
      </c>
      <c r="BN49">
        <v>3573.9167</v>
      </c>
      <c r="BO49">
        <v>644.6084</v>
      </c>
      <c r="BP49">
        <v>9.8921</v>
      </c>
      <c r="BQ49">
        <v>10.4175</v>
      </c>
      <c r="BR49">
        <v>0.0049</v>
      </c>
      <c r="BS49">
        <v>0.0226</v>
      </c>
      <c r="BT49">
        <v>9.25</v>
      </c>
      <c r="BU49">
        <v>90.8333</v>
      </c>
      <c r="BV49">
        <v>300.7834</v>
      </c>
      <c r="BW49">
        <v>28.5333</v>
      </c>
      <c r="BX49">
        <v>32.285</v>
      </c>
      <c r="BY49">
        <v>-78.0349</v>
      </c>
      <c r="BZ49">
        <v>135.7083</v>
      </c>
      <c r="CA49">
        <v>131.0083</v>
      </c>
      <c r="CB49">
        <f t="shared" si="0"/>
        <v>0.793501372945676</v>
      </c>
      <c r="CC49">
        <v>0.2083</v>
      </c>
      <c r="CD49">
        <f t="shared" si="6"/>
        <v>0.00024112245614614546</v>
      </c>
      <c r="CE49">
        <f t="shared" si="7"/>
        <v>0.00024112245614614546</v>
      </c>
    </row>
    <row r="50" spans="1:83" ht="12.75">
      <c r="A50" s="1">
        <v>19980800</v>
      </c>
      <c r="B50" s="1">
        <v>115315</v>
      </c>
      <c r="C50" s="1">
        <v>0.0662822</v>
      </c>
      <c r="D50" s="1">
        <v>0.00486267</v>
      </c>
      <c r="E50" s="1">
        <v>0.00486267</v>
      </c>
      <c r="F50" s="1">
        <v>8.87345</v>
      </c>
      <c r="G50" s="1">
        <v>6.60117E-08</v>
      </c>
      <c r="H50" s="1">
        <v>12</v>
      </c>
      <c r="I50" s="1">
        <v>127.953</v>
      </c>
      <c r="J50" s="1">
        <v>0.00486267</v>
      </c>
      <c r="K50" s="1">
        <v>0.00486267</v>
      </c>
      <c r="L50" s="1">
        <v>-999</v>
      </c>
      <c r="M50" s="1">
        <v>-999</v>
      </c>
      <c r="N50" s="1">
        <v>0</v>
      </c>
      <c r="O50" s="1">
        <v>3743.85</v>
      </c>
      <c r="P50" s="1">
        <v>-999</v>
      </c>
      <c r="Q50" s="1">
        <v>0.745043</v>
      </c>
      <c r="R50" s="1">
        <v>0</v>
      </c>
      <c r="S50" s="1">
        <v>-999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52.08</v>
      </c>
      <c r="AB50" s="1">
        <v>5.78667</v>
      </c>
      <c r="AC50" s="1">
        <v>0</v>
      </c>
      <c r="AD50" s="1">
        <v>0</v>
      </c>
      <c r="AE50" s="1">
        <v>50</v>
      </c>
      <c r="AF50" s="1">
        <v>50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0.1</v>
      </c>
      <c r="BM50">
        <v>115315</v>
      </c>
      <c r="BN50">
        <v>3555.5</v>
      </c>
      <c r="BO50">
        <v>644.4417</v>
      </c>
      <c r="BP50">
        <v>11.125</v>
      </c>
      <c r="BQ50">
        <v>11.6971</v>
      </c>
      <c r="BR50">
        <v>0.0057</v>
      </c>
      <c r="BS50">
        <v>0.0225</v>
      </c>
      <c r="BT50">
        <v>10.275</v>
      </c>
      <c r="BU50">
        <v>89.5833</v>
      </c>
      <c r="BV50">
        <v>294.7833</v>
      </c>
      <c r="BW50">
        <v>18.8167</v>
      </c>
      <c r="BX50">
        <v>32.3732</v>
      </c>
      <c r="BY50">
        <v>-77.9458</v>
      </c>
      <c r="BZ50">
        <v>134.3167</v>
      </c>
      <c r="CA50">
        <v>132.1667</v>
      </c>
      <c r="CB50">
        <f t="shared" si="0"/>
        <v>0.7898557656628502</v>
      </c>
      <c r="CC50">
        <v>0.2083</v>
      </c>
      <c r="CD50">
        <f t="shared" si="6"/>
        <v>0.006156402486875851</v>
      </c>
      <c r="CE50">
        <f t="shared" si="7"/>
        <v>0.006156402486875851</v>
      </c>
    </row>
    <row r="51" spans="1:83" ht="12.75">
      <c r="A51" s="1">
        <v>19980800</v>
      </c>
      <c r="B51" s="1">
        <v>115025</v>
      </c>
      <c r="C51" s="1">
        <v>0.00455688</v>
      </c>
      <c r="D51" s="1">
        <v>0.000503159</v>
      </c>
      <c r="E51" s="1">
        <v>0.000503159</v>
      </c>
      <c r="F51" s="1">
        <v>0.248148</v>
      </c>
      <c r="G51" s="1">
        <v>4.16622E-09</v>
      </c>
      <c r="H51" s="1">
        <v>12</v>
      </c>
      <c r="I51" s="1">
        <v>131.842</v>
      </c>
      <c r="J51" s="1">
        <v>0.000503159</v>
      </c>
      <c r="K51" s="1">
        <v>0.000503159</v>
      </c>
      <c r="L51" s="1">
        <v>-999</v>
      </c>
      <c r="M51" s="1">
        <v>-999</v>
      </c>
      <c r="N51" s="1">
        <v>0</v>
      </c>
      <c r="O51" s="1">
        <v>3901.95</v>
      </c>
      <c r="P51" s="1">
        <v>-999</v>
      </c>
      <c r="Q51" s="1">
        <v>0.0770459</v>
      </c>
      <c r="R51" s="1">
        <v>0</v>
      </c>
      <c r="S51" s="1">
        <v>-999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8.56</v>
      </c>
      <c r="AB51" s="1">
        <v>8.56</v>
      </c>
      <c r="AC51" s="1">
        <v>0</v>
      </c>
      <c r="AD51" s="1">
        <v>0</v>
      </c>
      <c r="AE51" s="1">
        <v>25</v>
      </c>
      <c r="AF51" s="1">
        <v>25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0.1</v>
      </c>
      <c r="BM51">
        <v>115025</v>
      </c>
      <c r="BN51">
        <v>3596.9167</v>
      </c>
      <c r="BO51">
        <v>644.1834</v>
      </c>
      <c r="BP51">
        <v>9.1579</v>
      </c>
      <c r="BQ51">
        <v>9.7166</v>
      </c>
      <c r="BR51">
        <v>0.0101</v>
      </c>
      <c r="BS51">
        <v>0.022</v>
      </c>
      <c r="BT51">
        <v>8.7167</v>
      </c>
      <c r="BU51">
        <v>91.6667</v>
      </c>
      <c r="BV51">
        <v>302.7333</v>
      </c>
      <c r="BW51">
        <v>26.5667</v>
      </c>
      <c r="BX51">
        <v>32.2225</v>
      </c>
      <c r="BY51">
        <v>-78.1172</v>
      </c>
      <c r="BZ51">
        <v>140.0333</v>
      </c>
      <c r="CA51">
        <v>136</v>
      </c>
      <c r="CB51">
        <f t="shared" si="0"/>
        <v>0.7950404361234743</v>
      </c>
      <c r="CC51">
        <v>0.225</v>
      </c>
      <c r="CD51">
        <f t="shared" si="6"/>
        <v>0.0006328722127057403</v>
      </c>
      <c r="CE51">
        <f t="shared" si="7"/>
        <v>0.0006328722127057403</v>
      </c>
    </row>
    <row r="52" spans="1:83" ht="12.75">
      <c r="A52" s="1">
        <v>19980800</v>
      </c>
      <c r="B52" s="1">
        <v>115127</v>
      </c>
      <c r="C52" s="1">
        <v>0.00389943</v>
      </c>
      <c r="D52" s="1">
        <v>0.000481987</v>
      </c>
      <c r="E52" s="1">
        <v>0.000481987</v>
      </c>
      <c r="F52" s="1">
        <v>0.174863</v>
      </c>
      <c r="G52" s="1">
        <v>3.45194E-09</v>
      </c>
      <c r="H52" s="1">
        <v>12</v>
      </c>
      <c r="I52" s="1">
        <v>128.427</v>
      </c>
      <c r="J52" s="1">
        <v>0.000481987</v>
      </c>
      <c r="K52" s="1">
        <v>0.000481987</v>
      </c>
      <c r="L52" s="1">
        <v>-999</v>
      </c>
      <c r="M52" s="1">
        <v>-999</v>
      </c>
      <c r="N52" s="1">
        <v>0</v>
      </c>
      <c r="O52" s="1">
        <v>3402.4</v>
      </c>
      <c r="P52" s="1">
        <v>-999</v>
      </c>
      <c r="Q52" s="1">
        <v>0.067673</v>
      </c>
      <c r="R52" s="1">
        <v>0</v>
      </c>
      <c r="S52" s="1">
        <v>-999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8.4</v>
      </c>
      <c r="AB52" s="1">
        <v>1.4</v>
      </c>
      <c r="AC52" s="1">
        <v>0</v>
      </c>
      <c r="AD52" s="1">
        <v>0</v>
      </c>
      <c r="AE52" s="1">
        <v>33</v>
      </c>
      <c r="AF52" s="1">
        <v>33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0.1</v>
      </c>
      <c r="BM52">
        <v>115127</v>
      </c>
      <c r="BN52">
        <v>3576.6667</v>
      </c>
      <c r="BO52">
        <v>644.5667</v>
      </c>
      <c r="BP52">
        <v>9.9507</v>
      </c>
      <c r="BQ52">
        <v>10.5014</v>
      </c>
      <c r="BR52">
        <v>0.0043</v>
      </c>
      <c r="BS52">
        <v>0.0222</v>
      </c>
      <c r="BT52">
        <v>7.775</v>
      </c>
      <c r="BU52">
        <v>81.5833</v>
      </c>
      <c r="BV52">
        <v>302.1083</v>
      </c>
      <c r="BW52">
        <v>28.1417</v>
      </c>
      <c r="BX52">
        <v>32.275</v>
      </c>
      <c r="BY52">
        <v>-78.0478</v>
      </c>
      <c r="BZ52">
        <v>138.6583</v>
      </c>
      <c r="CA52">
        <v>133.0917</v>
      </c>
      <c r="CB52">
        <f t="shared" si="0"/>
        <v>0.793285807807448</v>
      </c>
      <c r="CC52">
        <v>0.2333</v>
      </c>
      <c r="CD52">
        <f t="shared" si="6"/>
        <v>0.0006075830366008406</v>
      </c>
      <c r="CE52">
        <f t="shared" si="7"/>
        <v>0.0006075830366008406</v>
      </c>
    </row>
    <row r="53" spans="1:83" ht="12.75">
      <c r="A53" s="1">
        <v>19980800</v>
      </c>
      <c r="B53" s="1">
        <v>114009</v>
      </c>
      <c r="C53" s="1">
        <v>0.00580255</v>
      </c>
      <c r="D53" s="1">
        <v>0.000535753</v>
      </c>
      <c r="E53" s="1">
        <v>0.000535753</v>
      </c>
      <c r="F53" s="1">
        <v>0.498165</v>
      </c>
      <c r="G53" s="1">
        <v>5.40643E-09</v>
      </c>
      <c r="H53" s="1">
        <v>12</v>
      </c>
      <c r="I53" s="1">
        <v>131.273</v>
      </c>
      <c r="J53" s="1">
        <v>0.000535753</v>
      </c>
      <c r="K53" s="1">
        <v>0.000535753</v>
      </c>
      <c r="L53" s="1">
        <v>-999</v>
      </c>
      <c r="M53" s="1">
        <v>-999</v>
      </c>
      <c r="N53" s="1">
        <v>0</v>
      </c>
      <c r="O53" s="1">
        <v>4050.48</v>
      </c>
      <c r="P53" s="1">
        <v>-999</v>
      </c>
      <c r="Q53" s="1">
        <v>0.122697</v>
      </c>
      <c r="R53" s="1">
        <v>0</v>
      </c>
      <c r="S53" s="1">
        <v>-999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8.36</v>
      </c>
      <c r="AB53" s="1">
        <v>2.78667</v>
      </c>
      <c r="AC53" s="1">
        <v>0</v>
      </c>
      <c r="AD53" s="1">
        <v>0</v>
      </c>
      <c r="AE53" s="1">
        <v>18</v>
      </c>
      <c r="AF53" s="1">
        <v>18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0.1</v>
      </c>
      <c r="BM53">
        <v>114009</v>
      </c>
      <c r="BN53">
        <v>3727</v>
      </c>
      <c r="BO53">
        <v>644.0583</v>
      </c>
      <c r="BP53">
        <v>8.2887</v>
      </c>
      <c r="BQ53">
        <v>8.8056</v>
      </c>
      <c r="BR53">
        <v>0.0029</v>
      </c>
      <c r="BS53">
        <v>0.0219</v>
      </c>
      <c r="BT53">
        <v>6.2167</v>
      </c>
      <c r="BU53">
        <v>82</v>
      </c>
      <c r="BV53">
        <v>325.7333</v>
      </c>
      <c r="BW53">
        <v>25.675</v>
      </c>
      <c r="BX53">
        <v>31.7358</v>
      </c>
      <c r="BY53">
        <v>-78.7351</v>
      </c>
      <c r="BZ53">
        <v>129.5</v>
      </c>
      <c r="CA53">
        <v>135.625</v>
      </c>
      <c r="CB53">
        <f t="shared" si="0"/>
        <v>0.7973408919326654</v>
      </c>
      <c r="CC53">
        <v>0.2417</v>
      </c>
      <c r="CD53">
        <f t="shared" si="6"/>
        <v>0.0006719246503228933</v>
      </c>
      <c r="CE53">
        <f t="shared" si="7"/>
        <v>0.0006719246503228933</v>
      </c>
    </row>
    <row r="54" spans="1:83" ht="12.75">
      <c r="A54" s="1">
        <v>19980800</v>
      </c>
      <c r="B54" s="1">
        <v>114059</v>
      </c>
      <c r="C54" s="1">
        <v>0.00116633</v>
      </c>
      <c r="D54" s="1">
        <v>0.000166016</v>
      </c>
      <c r="E54" s="1">
        <v>0.000166016</v>
      </c>
      <c r="F54" s="1">
        <v>0.0387792</v>
      </c>
      <c r="G54" s="1">
        <v>9.69367E-10</v>
      </c>
      <c r="H54" s="1">
        <v>12</v>
      </c>
      <c r="I54" s="1">
        <v>128.806</v>
      </c>
      <c r="J54" s="1">
        <v>0.000166016</v>
      </c>
      <c r="K54" s="1">
        <v>0.000166016</v>
      </c>
      <c r="L54" s="1">
        <v>-999</v>
      </c>
      <c r="M54" s="1">
        <v>-999</v>
      </c>
      <c r="N54" s="1">
        <v>0</v>
      </c>
      <c r="O54" s="1">
        <v>4055.54</v>
      </c>
      <c r="P54" s="1">
        <v>-999</v>
      </c>
      <c r="Q54" s="1">
        <v>0.00825815</v>
      </c>
      <c r="R54" s="1">
        <v>0</v>
      </c>
      <c r="S54" s="1">
        <v>-999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3.64</v>
      </c>
      <c r="AB54" s="1">
        <v>1.82</v>
      </c>
      <c r="AC54" s="1">
        <v>0</v>
      </c>
      <c r="AD54" s="1">
        <v>0</v>
      </c>
      <c r="AE54" s="1">
        <v>17</v>
      </c>
      <c r="AF54" s="1">
        <v>17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0.1</v>
      </c>
      <c r="BM54">
        <v>114059</v>
      </c>
      <c r="BN54">
        <v>3715</v>
      </c>
      <c r="BO54">
        <v>644.2166</v>
      </c>
      <c r="BP54">
        <v>7.0678</v>
      </c>
      <c r="BQ54">
        <v>7.5412</v>
      </c>
      <c r="BR54">
        <v>0.0056</v>
      </c>
      <c r="BS54">
        <v>0.0224</v>
      </c>
      <c r="BT54">
        <v>6.1833</v>
      </c>
      <c r="BU54">
        <v>89.4167</v>
      </c>
      <c r="BV54">
        <v>320.6667</v>
      </c>
      <c r="BW54">
        <v>26.4667</v>
      </c>
      <c r="BX54">
        <v>31.775</v>
      </c>
      <c r="BY54">
        <v>-78.685</v>
      </c>
      <c r="BZ54">
        <v>127.9417</v>
      </c>
      <c r="CA54">
        <v>132.475</v>
      </c>
      <c r="CB54">
        <f t="shared" si="0"/>
        <v>0.8010115851664763</v>
      </c>
      <c r="CC54">
        <v>0.25</v>
      </c>
      <c r="CD54">
        <f aca="true" t="shared" si="8" ref="CD54:CD85">J54/CB54</f>
        <v>0.00020725792619528277</v>
      </c>
      <c r="CE54">
        <f t="shared" si="7"/>
        <v>0.00020725792619528277</v>
      </c>
    </row>
    <row r="55" spans="1:83" ht="12.75">
      <c r="A55" s="1">
        <v>19980800</v>
      </c>
      <c r="B55" s="1">
        <v>115204</v>
      </c>
      <c r="C55" s="1">
        <v>0.000797578</v>
      </c>
      <c r="D55" s="1">
        <v>0.000131534</v>
      </c>
      <c r="E55" s="1">
        <v>0.000131534</v>
      </c>
      <c r="F55" s="1">
        <v>0.0187402</v>
      </c>
      <c r="G55" s="1">
        <v>5.90434E-10</v>
      </c>
      <c r="H55" s="1">
        <v>12</v>
      </c>
      <c r="I55" s="1">
        <v>125.771</v>
      </c>
      <c r="J55" s="1">
        <v>0.000131534</v>
      </c>
      <c r="K55" s="1">
        <v>0.000131534</v>
      </c>
      <c r="L55" s="1">
        <v>-999</v>
      </c>
      <c r="M55" s="1">
        <v>-999</v>
      </c>
      <c r="N55" s="1">
        <v>0</v>
      </c>
      <c r="O55" s="1">
        <v>3896.11</v>
      </c>
      <c r="P55" s="1">
        <v>-999</v>
      </c>
      <c r="Q55" s="1">
        <v>0.00313382</v>
      </c>
      <c r="R55" s="1">
        <v>0</v>
      </c>
      <c r="S55" s="1">
        <v>-999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3.04</v>
      </c>
      <c r="AB55" s="1">
        <v>0.434286</v>
      </c>
      <c r="AC55" s="1">
        <v>0</v>
      </c>
      <c r="AD55" s="1">
        <v>0</v>
      </c>
      <c r="AE55" s="1">
        <v>19</v>
      </c>
      <c r="AF55" s="1">
        <v>19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0.1</v>
      </c>
      <c r="BM55">
        <v>115204</v>
      </c>
      <c r="BN55">
        <v>3571.4167</v>
      </c>
      <c r="BO55">
        <v>644.4333</v>
      </c>
      <c r="BP55">
        <v>10.2343</v>
      </c>
      <c r="BQ55">
        <v>10.7718</v>
      </c>
      <c r="BR55">
        <v>0.0041</v>
      </c>
      <c r="BS55">
        <v>0.0226</v>
      </c>
      <c r="BT55">
        <v>9.45</v>
      </c>
      <c r="BU55">
        <v>90.25</v>
      </c>
      <c r="BV55">
        <v>298.3417</v>
      </c>
      <c r="BW55">
        <v>27.4583</v>
      </c>
      <c r="BX55">
        <v>32.3067</v>
      </c>
      <c r="BY55">
        <v>-78.0099</v>
      </c>
      <c r="BZ55">
        <v>134.8167</v>
      </c>
      <c r="CA55">
        <v>130.2417</v>
      </c>
      <c r="CB55">
        <f t="shared" si="0"/>
        <v>0.7923279314799031</v>
      </c>
      <c r="CC55">
        <v>0.25</v>
      </c>
      <c r="CD55">
        <f t="shared" si="8"/>
        <v>0.00016600954576260102</v>
      </c>
      <c r="CE55">
        <f t="shared" si="7"/>
        <v>0.00016600954576260102</v>
      </c>
    </row>
    <row r="56" spans="1:83" ht="12.75">
      <c r="A56" s="1">
        <v>19980800</v>
      </c>
      <c r="B56" s="1">
        <v>114555</v>
      </c>
      <c r="C56" s="1">
        <v>1.90745</v>
      </c>
      <c r="D56" s="1">
        <v>0.10601</v>
      </c>
      <c r="E56" s="1">
        <v>0.10601</v>
      </c>
      <c r="F56" s="1">
        <v>799.625</v>
      </c>
      <c r="G56" s="1">
        <v>4.01275E-06</v>
      </c>
      <c r="H56" s="1">
        <v>12</v>
      </c>
      <c r="I56" s="1">
        <v>131.083</v>
      </c>
      <c r="J56" s="1">
        <v>0.10601</v>
      </c>
      <c r="K56" s="1">
        <v>0.10601</v>
      </c>
      <c r="L56" s="1">
        <v>-999</v>
      </c>
      <c r="M56" s="1">
        <v>-999</v>
      </c>
      <c r="N56" s="1">
        <v>0</v>
      </c>
      <c r="O56" s="1">
        <v>3980.33</v>
      </c>
      <c r="P56" s="1">
        <v>-999</v>
      </c>
      <c r="Q56" s="1">
        <v>25.1345</v>
      </c>
      <c r="R56" s="1">
        <v>0</v>
      </c>
      <c r="S56" s="1">
        <v>-999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926.16</v>
      </c>
      <c r="AB56" s="1">
        <v>23.154</v>
      </c>
      <c r="AC56" s="1">
        <v>0</v>
      </c>
      <c r="AD56" s="1">
        <v>0</v>
      </c>
      <c r="AE56" s="1">
        <v>826</v>
      </c>
      <c r="AF56" s="1">
        <v>826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0.1</v>
      </c>
      <c r="BM56">
        <v>114555</v>
      </c>
      <c r="BN56">
        <v>3667</v>
      </c>
      <c r="BO56">
        <v>643.7916</v>
      </c>
      <c r="BP56">
        <v>6.6282</v>
      </c>
      <c r="BQ56">
        <v>7.2298</v>
      </c>
      <c r="BR56">
        <v>0.0065</v>
      </c>
      <c r="BS56">
        <v>0.0219</v>
      </c>
      <c r="BT56">
        <v>8.4333</v>
      </c>
      <c r="BU56">
        <v>106.6667</v>
      </c>
      <c r="BV56">
        <v>324.475</v>
      </c>
      <c r="BW56">
        <v>36.45</v>
      </c>
      <c r="BX56">
        <v>32.0078</v>
      </c>
      <c r="BY56">
        <v>-78.392</v>
      </c>
      <c r="BZ56">
        <v>128.625</v>
      </c>
      <c r="CA56">
        <v>136.3583</v>
      </c>
      <c r="CB56">
        <f t="shared" si="0"/>
        <v>0.8017408549110395</v>
      </c>
      <c r="CC56">
        <v>0.2833</v>
      </c>
      <c r="CD56">
        <f t="shared" si="8"/>
        <v>0.1322247698251111</v>
      </c>
      <c r="CE56">
        <f t="shared" si="7"/>
        <v>0.1322247698251111</v>
      </c>
    </row>
    <row r="57" spans="1:83" ht="12.75">
      <c r="A57" s="1">
        <v>19980800</v>
      </c>
      <c r="B57" s="1">
        <v>114949</v>
      </c>
      <c r="C57" s="1">
        <v>1.1064</v>
      </c>
      <c r="D57" s="1">
        <v>0.0996225</v>
      </c>
      <c r="E57" s="1">
        <v>0.101197</v>
      </c>
      <c r="F57" s="1">
        <v>98.7629</v>
      </c>
      <c r="G57" s="1">
        <v>1.04617E-06</v>
      </c>
      <c r="H57" s="1">
        <v>12</v>
      </c>
      <c r="I57" s="1">
        <v>130.134</v>
      </c>
      <c r="J57" s="1">
        <v>0.0996225</v>
      </c>
      <c r="K57" s="1">
        <v>0.101197</v>
      </c>
      <c r="L57" s="1">
        <v>-999</v>
      </c>
      <c r="M57" s="1">
        <v>-999</v>
      </c>
      <c r="N57" s="1">
        <v>0</v>
      </c>
      <c r="O57" s="1">
        <v>3788.29</v>
      </c>
      <c r="P57" s="1">
        <v>-999</v>
      </c>
      <c r="Q57" s="1">
        <v>17.2887</v>
      </c>
      <c r="R57" s="1">
        <v>0</v>
      </c>
      <c r="S57" s="1">
        <v>-999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1360.68</v>
      </c>
      <c r="AB57" s="1">
        <v>61.8491</v>
      </c>
      <c r="AC57" s="1">
        <v>0</v>
      </c>
      <c r="AD57" s="1">
        <v>0</v>
      </c>
      <c r="AE57" s="1">
        <v>2225</v>
      </c>
      <c r="AF57" s="1">
        <v>2226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0.1</v>
      </c>
      <c r="BM57">
        <v>114949</v>
      </c>
      <c r="BN57">
        <v>3601.0833</v>
      </c>
      <c r="BO57">
        <v>644.3583</v>
      </c>
      <c r="BP57">
        <v>9.365</v>
      </c>
      <c r="BQ57">
        <v>9.9508</v>
      </c>
      <c r="BR57">
        <v>0.0052</v>
      </c>
      <c r="BS57">
        <v>0.0221</v>
      </c>
      <c r="BT57">
        <v>10.6083</v>
      </c>
      <c r="BU57">
        <v>102.8333</v>
      </c>
      <c r="BV57">
        <v>305.3833</v>
      </c>
      <c r="BW57">
        <v>26.0417</v>
      </c>
      <c r="BX57">
        <v>32.1908</v>
      </c>
      <c r="BY57">
        <v>-78.1542</v>
      </c>
      <c r="BZ57">
        <v>134.9833</v>
      </c>
      <c r="CA57">
        <v>133.775</v>
      </c>
      <c r="CB57">
        <f t="shared" si="0"/>
        <v>0.7946733461039339</v>
      </c>
      <c r="CC57">
        <v>0.2833</v>
      </c>
      <c r="CD57">
        <f t="shared" si="8"/>
        <v>0.1253628305119605</v>
      </c>
      <c r="CE57">
        <f t="shared" si="7"/>
        <v>0.1273441477509485</v>
      </c>
    </row>
    <row r="58" spans="1:83" ht="12.75">
      <c r="A58" s="1">
        <v>19980800</v>
      </c>
      <c r="B58" s="1">
        <v>114417</v>
      </c>
      <c r="C58" s="1">
        <v>0.465103</v>
      </c>
      <c r="D58" s="1">
        <v>0.0422371</v>
      </c>
      <c r="E58" s="1">
        <v>0.0456473</v>
      </c>
      <c r="F58" s="1">
        <v>50.9871</v>
      </c>
      <c r="G58" s="1">
        <v>4.62421E-07</v>
      </c>
      <c r="H58" s="1">
        <v>12</v>
      </c>
      <c r="I58" s="1">
        <v>132.221</v>
      </c>
      <c r="J58" s="1">
        <v>0.0422371</v>
      </c>
      <c r="K58" s="1">
        <v>0.0456473</v>
      </c>
      <c r="L58" s="1">
        <v>-999</v>
      </c>
      <c r="M58" s="1">
        <v>-999</v>
      </c>
      <c r="N58" s="1">
        <v>0</v>
      </c>
      <c r="O58" s="1">
        <v>3022.18</v>
      </c>
      <c r="P58" s="1">
        <v>-999</v>
      </c>
      <c r="Q58" s="1">
        <v>7.42497</v>
      </c>
      <c r="R58" s="1">
        <v>0</v>
      </c>
      <c r="S58" s="1">
        <v>-999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496.2</v>
      </c>
      <c r="AB58" s="1">
        <v>8.00323</v>
      </c>
      <c r="AC58" s="1">
        <v>0</v>
      </c>
      <c r="AD58" s="1">
        <v>0</v>
      </c>
      <c r="AE58" s="1">
        <v>1093</v>
      </c>
      <c r="AF58" s="1">
        <v>1094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0.1</v>
      </c>
      <c r="BM58">
        <v>114417</v>
      </c>
      <c r="BN58">
        <v>3682.6667</v>
      </c>
      <c r="BO58">
        <v>644.05</v>
      </c>
      <c r="BP58">
        <v>7.3053</v>
      </c>
      <c r="BQ58">
        <v>7.8362</v>
      </c>
      <c r="BR58">
        <v>0.0038</v>
      </c>
      <c r="BS58">
        <v>0.022</v>
      </c>
      <c r="BT58">
        <v>8</v>
      </c>
      <c r="BU58">
        <v>99.3333</v>
      </c>
      <c r="BV58">
        <v>324.05</v>
      </c>
      <c r="BW58">
        <v>32.7167</v>
      </c>
      <c r="BX58">
        <v>31.9336</v>
      </c>
      <c r="BY58">
        <v>-78.4887</v>
      </c>
      <c r="BZ58">
        <v>127.6</v>
      </c>
      <c r="CA58">
        <v>136.0917</v>
      </c>
      <c r="CB58">
        <f t="shared" si="0"/>
        <v>0.8001263097617654</v>
      </c>
      <c r="CC58">
        <v>0.2917</v>
      </c>
      <c r="CD58">
        <f t="shared" si="8"/>
        <v>0.05278804044398432</v>
      </c>
      <c r="CE58">
        <f t="shared" si="7"/>
        <v>0.05705011751655975</v>
      </c>
    </row>
    <row r="59" spans="1:83" ht="12.75">
      <c r="A59" s="1">
        <v>19980800</v>
      </c>
      <c r="B59" s="1">
        <v>115115</v>
      </c>
      <c r="C59" s="1">
        <v>0.000381692</v>
      </c>
      <c r="D59" s="1">
        <v>6.10458E-05</v>
      </c>
      <c r="E59" s="1">
        <v>6.10458E-05</v>
      </c>
      <c r="F59" s="1">
        <v>0.00926484</v>
      </c>
      <c r="G59" s="1">
        <v>3.02612E-10</v>
      </c>
      <c r="H59" s="1">
        <v>12</v>
      </c>
      <c r="I59" s="1">
        <v>130.229</v>
      </c>
      <c r="J59" s="1">
        <v>6.10458E-05</v>
      </c>
      <c r="K59" s="1">
        <v>6.10458E-05</v>
      </c>
      <c r="L59" s="1">
        <v>-999</v>
      </c>
      <c r="M59" s="1">
        <v>-999</v>
      </c>
      <c r="N59" s="1">
        <v>0</v>
      </c>
      <c r="O59" s="1">
        <v>3821.12</v>
      </c>
      <c r="P59" s="1">
        <v>-999</v>
      </c>
      <c r="Q59" s="1">
        <v>0.000299462</v>
      </c>
      <c r="R59" s="1">
        <v>0</v>
      </c>
      <c r="S59" s="1">
        <v>-999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1.48</v>
      </c>
      <c r="AB59" s="1">
        <v>1.48</v>
      </c>
      <c r="AC59" s="1">
        <v>0</v>
      </c>
      <c r="AD59" s="1">
        <v>0</v>
      </c>
      <c r="AE59" s="1">
        <v>7</v>
      </c>
      <c r="AF59" s="1">
        <v>7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0.1</v>
      </c>
      <c r="BM59">
        <v>115115</v>
      </c>
      <c r="BN59">
        <v>3579.1667</v>
      </c>
      <c r="BO59">
        <v>644.5834</v>
      </c>
      <c r="BP59">
        <v>9.5787</v>
      </c>
      <c r="BQ59">
        <v>10.1368</v>
      </c>
      <c r="BR59">
        <v>0.005</v>
      </c>
      <c r="BS59">
        <v>0.0218</v>
      </c>
      <c r="BT59">
        <v>7.9667</v>
      </c>
      <c r="BU59">
        <v>84.75</v>
      </c>
      <c r="BV59">
        <v>303.85</v>
      </c>
      <c r="BW59">
        <v>28.25</v>
      </c>
      <c r="BX59">
        <v>32.265</v>
      </c>
      <c r="BY59">
        <v>-78.0612</v>
      </c>
      <c r="BZ59">
        <v>140.45</v>
      </c>
      <c r="CA59">
        <v>135.5583</v>
      </c>
      <c r="CB59">
        <f t="shared" si="0"/>
        <v>0.7943501160745347</v>
      </c>
      <c r="CC59">
        <v>0.3</v>
      </c>
      <c r="CD59">
        <f t="shared" si="8"/>
        <v>7.684999191750859E-05</v>
      </c>
      <c r="CE59">
        <f t="shared" si="7"/>
        <v>7.684999191750859E-05</v>
      </c>
    </row>
    <row r="60" spans="1:83" ht="12.75">
      <c r="A60" s="1">
        <v>19980800</v>
      </c>
      <c r="B60" s="1">
        <v>115152</v>
      </c>
      <c r="C60" s="1">
        <v>0.000435163</v>
      </c>
      <c r="D60" s="1">
        <v>5.72318E-05</v>
      </c>
      <c r="E60" s="1">
        <v>5.72318E-05</v>
      </c>
      <c r="F60" s="1">
        <v>0.0163218</v>
      </c>
      <c r="G60" s="1">
        <v>3.8922E-10</v>
      </c>
      <c r="H60" s="1">
        <v>12</v>
      </c>
      <c r="I60" s="1">
        <v>126.72</v>
      </c>
      <c r="J60" s="1">
        <v>5.72318E-05</v>
      </c>
      <c r="K60" s="1">
        <v>5.72318E-05</v>
      </c>
      <c r="L60" s="1">
        <v>-999</v>
      </c>
      <c r="M60" s="1">
        <v>-999</v>
      </c>
      <c r="N60" s="1">
        <v>0</v>
      </c>
      <c r="O60" s="1">
        <v>3921.38</v>
      </c>
      <c r="P60" s="1">
        <v>-999</v>
      </c>
      <c r="Q60" s="1">
        <v>0.00224088</v>
      </c>
      <c r="R60" s="1">
        <v>0</v>
      </c>
      <c r="S60" s="1">
        <v>-999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1.04</v>
      </c>
      <c r="AB60" s="1">
        <v>1.04</v>
      </c>
      <c r="AC60" s="1">
        <v>0</v>
      </c>
      <c r="AD60" s="1">
        <v>0</v>
      </c>
      <c r="AE60" s="1">
        <v>5</v>
      </c>
      <c r="AF60" s="1">
        <v>5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0.1</v>
      </c>
      <c r="BM60">
        <v>115152</v>
      </c>
      <c r="BN60">
        <v>3573.8333</v>
      </c>
      <c r="BO60">
        <v>644.45</v>
      </c>
      <c r="BP60">
        <v>10.2975</v>
      </c>
      <c r="BQ60">
        <v>10.8275</v>
      </c>
      <c r="BR60">
        <v>0.0042</v>
      </c>
      <c r="BS60">
        <v>0.0225</v>
      </c>
      <c r="BT60">
        <v>8.625</v>
      </c>
      <c r="BU60">
        <v>84.75</v>
      </c>
      <c r="BV60">
        <v>300.375</v>
      </c>
      <c r="BW60">
        <v>28.6833</v>
      </c>
      <c r="BX60">
        <v>32.2958</v>
      </c>
      <c r="BY60">
        <v>-78.0218</v>
      </c>
      <c r="BZ60">
        <v>134.5167</v>
      </c>
      <c r="CA60">
        <v>130.6666</v>
      </c>
      <c r="CB60">
        <f t="shared" si="0"/>
        <v>0.79217180116076</v>
      </c>
      <c r="CC60">
        <v>0.3167</v>
      </c>
      <c r="CD60">
        <f t="shared" si="8"/>
        <v>7.224670193528591E-05</v>
      </c>
      <c r="CE60">
        <f t="shared" si="7"/>
        <v>7.224670193528591E-05</v>
      </c>
    </row>
    <row r="61" spans="1:83" ht="12.75">
      <c r="A61" s="1">
        <v>19980800</v>
      </c>
      <c r="B61" s="1">
        <v>113856</v>
      </c>
      <c r="C61" s="1">
        <v>0.000488195</v>
      </c>
      <c r="D61" s="1">
        <v>7.34273E-05</v>
      </c>
      <c r="E61" s="1">
        <v>7.34273E-05</v>
      </c>
      <c r="F61" s="1">
        <v>0.0127035</v>
      </c>
      <c r="G61" s="1">
        <v>4.39489E-10</v>
      </c>
      <c r="H61" s="1">
        <v>12</v>
      </c>
      <c r="I61" s="1">
        <v>122.262</v>
      </c>
      <c r="J61" s="1">
        <v>7.34273E-05</v>
      </c>
      <c r="K61" s="1">
        <v>7.34273E-05</v>
      </c>
      <c r="L61" s="1">
        <v>-999</v>
      </c>
      <c r="M61" s="1">
        <v>-999</v>
      </c>
      <c r="N61" s="1">
        <v>0</v>
      </c>
      <c r="O61" s="1">
        <v>3922.86</v>
      </c>
      <c r="P61" s="1">
        <v>-999</v>
      </c>
      <c r="Q61" s="1">
        <v>0.000415999</v>
      </c>
      <c r="R61" s="1">
        <v>0</v>
      </c>
      <c r="S61" s="1">
        <v>-999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1.64</v>
      </c>
      <c r="AB61" s="1">
        <v>1.64</v>
      </c>
      <c r="AC61" s="1">
        <v>0</v>
      </c>
      <c r="AD61" s="1">
        <v>0</v>
      </c>
      <c r="AE61" s="1">
        <v>7</v>
      </c>
      <c r="AF61" s="1">
        <v>7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0.1</v>
      </c>
      <c r="BM61">
        <v>113856</v>
      </c>
      <c r="BN61">
        <v>3733.75</v>
      </c>
      <c r="BO61">
        <v>644.2001</v>
      </c>
      <c r="BP61">
        <v>6.9324</v>
      </c>
      <c r="BQ61">
        <v>7.3487</v>
      </c>
      <c r="BR61">
        <v>0.0033</v>
      </c>
      <c r="BS61">
        <v>0.0236</v>
      </c>
      <c r="BT61">
        <v>6.3333</v>
      </c>
      <c r="BU61">
        <v>92.0833</v>
      </c>
      <c r="BV61">
        <v>323.15</v>
      </c>
      <c r="BW61">
        <v>26.675</v>
      </c>
      <c r="BX61">
        <v>31.6804</v>
      </c>
      <c r="BY61">
        <v>-78.8069</v>
      </c>
      <c r="BZ61">
        <v>121.025</v>
      </c>
      <c r="CA61">
        <v>126.025</v>
      </c>
      <c r="CB61">
        <f t="shared" si="0"/>
        <v>0.8013782778711397</v>
      </c>
      <c r="CC61">
        <v>0.35</v>
      </c>
      <c r="CD61">
        <f t="shared" si="8"/>
        <v>9.162626692984431E-05</v>
      </c>
      <c r="CE61">
        <f t="shared" si="7"/>
        <v>9.162626692984431E-05</v>
      </c>
    </row>
    <row r="62" spans="1:83" ht="12.75">
      <c r="A62" s="1">
        <v>19980800</v>
      </c>
      <c r="B62" s="1">
        <v>114709</v>
      </c>
      <c r="C62" s="1">
        <v>1.32404</v>
      </c>
      <c r="D62" s="1">
        <v>0.0937012</v>
      </c>
      <c r="E62" s="1">
        <v>0.0937012</v>
      </c>
      <c r="F62" s="1">
        <v>259.697</v>
      </c>
      <c r="G62" s="1">
        <v>1.586E-06</v>
      </c>
      <c r="H62" s="1">
        <v>12</v>
      </c>
      <c r="I62" s="1">
        <v>129.376</v>
      </c>
      <c r="J62" s="1">
        <v>0.0937012</v>
      </c>
      <c r="K62" s="1">
        <v>0.0937012</v>
      </c>
      <c r="L62" s="1">
        <v>-999</v>
      </c>
      <c r="M62" s="1">
        <v>-999</v>
      </c>
      <c r="N62" s="1">
        <v>0</v>
      </c>
      <c r="O62" s="1">
        <v>4003.24</v>
      </c>
      <c r="P62" s="1">
        <v>-999</v>
      </c>
      <c r="Q62" s="1">
        <v>18.4787</v>
      </c>
      <c r="R62" s="1">
        <v>0</v>
      </c>
      <c r="S62" s="1">
        <v>-999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1088.96</v>
      </c>
      <c r="AB62" s="1">
        <v>20.9415</v>
      </c>
      <c r="AC62" s="1">
        <v>0</v>
      </c>
      <c r="AD62" s="1">
        <v>0</v>
      </c>
      <c r="AE62" s="1">
        <v>1422</v>
      </c>
      <c r="AF62" s="1">
        <v>1422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0.1</v>
      </c>
      <c r="BM62">
        <v>114709</v>
      </c>
      <c r="BN62">
        <v>3630.25</v>
      </c>
      <c r="BO62">
        <v>645.2667</v>
      </c>
      <c r="BP62">
        <v>8.6096</v>
      </c>
      <c r="BQ62">
        <v>9.1751</v>
      </c>
      <c r="BR62">
        <v>0.0085</v>
      </c>
      <c r="BS62">
        <v>0.0222</v>
      </c>
      <c r="BT62">
        <v>6.8583</v>
      </c>
      <c r="BU62">
        <v>83.8333</v>
      </c>
      <c r="BV62">
        <v>317.1083</v>
      </c>
      <c r="BW62">
        <v>40.7333</v>
      </c>
      <c r="BX62">
        <v>32.0635</v>
      </c>
      <c r="BY62">
        <v>-78.3196</v>
      </c>
      <c r="BZ62">
        <v>126.45</v>
      </c>
      <c r="CA62">
        <v>133.2334</v>
      </c>
      <c r="CB62">
        <f t="shared" si="0"/>
        <v>0.7979271106161077</v>
      </c>
      <c r="CC62">
        <v>0.35</v>
      </c>
      <c r="CD62">
        <f t="shared" si="8"/>
        <v>0.1174307762618192</v>
      </c>
      <c r="CE62">
        <f t="shared" si="7"/>
        <v>0.1174307762618192</v>
      </c>
    </row>
    <row r="63" spans="1:83" ht="12.75">
      <c r="A63" s="1">
        <v>19980800</v>
      </c>
      <c r="B63" s="1">
        <v>115250</v>
      </c>
      <c r="C63" s="1">
        <v>0.00364807</v>
      </c>
      <c r="D63" s="1">
        <v>0.000379004</v>
      </c>
      <c r="E63" s="1">
        <v>0.000379004</v>
      </c>
      <c r="F63" s="1">
        <v>0.258419</v>
      </c>
      <c r="G63" s="1">
        <v>3.30332E-09</v>
      </c>
      <c r="H63" s="1">
        <v>12</v>
      </c>
      <c r="I63" s="1">
        <v>129.376</v>
      </c>
      <c r="J63" s="1">
        <v>0.000379004</v>
      </c>
      <c r="K63" s="1">
        <v>0.000379004</v>
      </c>
      <c r="L63" s="1">
        <v>-999</v>
      </c>
      <c r="M63" s="1">
        <v>-999</v>
      </c>
      <c r="N63" s="1">
        <v>0</v>
      </c>
      <c r="O63" s="1">
        <v>4098.43</v>
      </c>
      <c r="P63" s="1">
        <v>-999</v>
      </c>
      <c r="Q63" s="1">
        <v>0.0620642</v>
      </c>
      <c r="R63" s="1">
        <v>0</v>
      </c>
      <c r="S63" s="1">
        <v>-999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6.64</v>
      </c>
      <c r="AB63" s="1">
        <v>1.66</v>
      </c>
      <c r="AC63" s="1">
        <v>0</v>
      </c>
      <c r="AD63" s="1">
        <v>0</v>
      </c>
      <c r="AE63" s="1">
        <v>21</v>
      </c>
      <c r="AF63" s="1">
        <v>21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0.1</v>
      </c>
      <c r="BM63">
        <v>115250</v>
      </c>
      <c r="BN63">
        <v>3562.5833</v>
      </c>
      <c r="BO63">
        <v>644.3499</v>
      </c>
      <c r="BP63">
        <v>11.1267</v>
      </c>
      <c r="BQ63">
        <v>11.7004</v>
      </c>
      <c r="BR63">
        <v>0.0061</v>
      </c>
      <c r="BS63">
        <v>0.0224</v>
      </c>
      <c r="BT63">
        <v>9.75</v>
      </c>
      <c r="BU63">
        <v>86.1667</v>
      </c>
      <c r="BV63">
        <v>298.9917</v>
      </c>
      <c r="BW63">
        <v>21.6083</v>
      </c>
      <c r="BX63">
        <v>32.349</v>
      </c>
      <c r="BY63">
        <v>-77.9675</v>
      </c>
      <c r="BZ63">
        <v>134.225</v>
      </c>
      <c r="CA63">
        <v>132.75</v>
      </c>
      <c r="CB63">
        <f t="shared" si="0"/>
        <v>0.7897385290227986</v>
      </c>
      <c r="CC63">
        <v>0.35</v>
      </c>
      <c r="CD63">
        <f t="shared" si="8"/>
        <v>0.0004799107376323268</v>
      </c>
      <c r="CE63">
        <f t="shared" si="7"/>
        <v>0.0004799107376323268</v>
      </c>
    </row>
    <row r="64" spans="1:83" ht="12.75">
      <c r="A64" s="1">
        <v>19980800</v>
      </c>
      <c r="B64" s="1">
        <v>113920</v>
      </c>
      <c r="C64" s="1">
        <v>0.000988542</v>
      </c>
      <c r="D64" s="1">
        <v>0.000101195</v>
      </c>
      <c r="E64" s="1">
        <v>0.000101195</v>
      </c>
      <c r="F64" s="1">
        <v>0.0614736</v>
      </c>
      <c r="G64" s="1">
        <v>9.1122E-10</v>
      </c>
      <c r="H64" s="1">
        <v>12</v>
      </c>
      <c r="I64" s="1">
        <v>125.392</v>
      </c>
      <c r="J64" s="1">
        <v>0.000101195</v>
      </c>
      <c r="K64" s="1">
        <v>0.000101195</v>
      </c>
      <c r="L64" s="1">
        <v>-999</v>
      </c>
      <c r="M64" s="1">
        <v>-999</v>
      </c>
      <c r="N64" s="1">
        <v>0</v>
      </c>
      <c r="O64" s="1">
        <v>3789.43</v>
      </c>
      <c r="P64" s="1">
        <v>-999</v>
      </c>
      <c r="Q64" s="1">
        <v>0.0129359</v>
      </c>
      <c r="R64" s="1">
        <v>0</v>
      </c>
      <c r="S64" s="1">
        <v>-999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1.4</v>
      </c>
      <c r="AB64" s="1">
        <v>0.7</v>
      </c>
      <c r="AC64" s="1">
        <v>0</v>
      </c>
      <c r="AD64" s="1">
        <v>0</v>
      </c>
      <c r="AE64" s="1">
        <v>4</v>
      </c>
      <c r="AF64" s="1">
        <v>4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0.1</v>
      </c>
      <c r="BM64">
        <v>113920</v>
      </c>
      <c r="BN64">
        <v>3732.0833</v>
      </c>
      <c r="BO64">
        <v>644.175</v>
      </c>
      <c r="BP64">
        <v>7.2663</v>
      </c>
      <c r="BQ64">
        <v>7.6975</v>
      </c>
      <c r="BR64">
        <v>0.0042</v>
      </c>
      <c r="BS64">
        <v>0.023</v>
      </c>
      <c r="BT64">
        <v>5.275</v>
      </c>
      <c r="BU64">
        <v>83.3333</v>
      </c>
      <c r="BV64">
        <v>322.1917</v>
      </c>
      <c r="BW64">
        <v>25.9583</v>
      </c>
      <c r="BX64">
        <v>31.6981</v>
      </c>
      <c r="BY64">
        <v>-78.7838</v>
      </c>
      <c r="BZ64">
        <v>124.525</v>
      </c>
      <c r="CA64">
        <v>128.9417</v>
      </c>
      <c r="CB64">
        <f t="shared" si="0"/>
        <v>0.8003929000674869</v>
      </c>
      <c r="CC64">
        <v>0.3833</v>
      </c>
      <c r="CD64">
        <f t="shared" si="8"/>
        <v>0.00012643165624216245</v>
      </c>
      <c r="CE64">
        <f t="shared" si="7"/>
        <v>0.00012643165624216245</v>
      </c>
    </row>
    <row r="65" spans="1:83" ht="12.75">
      <c r="A65" s="1">
        <v>19980800</v>
      </c>
      <c r="B65" s="1">
        <v>114722</v>
      </c>
      <c r="C65" s="1">
        <v>1.26291</v>
      </c>
      <c r="D65" s="1">
        <v>0.0892041</v>
      </c>
      <c r="E65" s="1">
        <v>0.0892041</v>
      </c>
      <c r="F65" s="1">
        <v>244.902</v>
      </c>
      <c r="G65" s="1">
        <v>1.50971E-06</v>
      </c>
      <c r="H65" s="1">
        <v>12</v>
      </c>
      <c r="I65" s="1">
        <v>128.806</v>
      </c>
      <c r="J65" s="1">
        <v>0.0892041</v>
      </c>
      <c r="K65" s="1">
        <v>0.0892041</v>
      </c>
      <c r="L65" s="1">
        <v>-999</v>
      </c>
      <c r="M65" s="1">
        <v>-999</v>
      </c>
      <c r="N65" s="1">
        <v>0</v>
      </c>
      <c r="O65" s="1">
        <v>4076.24</v>
      </c>
      <c r="P65" s="1">
        <v>-999</v>
      </c>
      <c r="Q65" s="1">
        <v>18.495</v>
      </c>
      <c r="R65" s="1">
        <v>0</v>
      </c>
      <c r="S65" s="1">
        <v>-999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1038.24</v>
      </c>
      <c r="AB65" s="1">
        <v>20.7648</v>
      </c>
      <c r="AC65" s="1">
        <v>0</v>
      </c>
      <c r="AD65" s="1">
        <v>0</v>
      </c>
      <c r="AE65" s="1">
        <v>1204</v>
      </c>
      <c r="AF65" s="1">
        <v>1204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0.1</v>
      </c>
      <c r="BM65">
        <v>114722</v>
      </c>
      <c r="BN65">
        <v>3633.5833</v>
      </c>
      <c r="BO65">
        <v>644.8333</v>
      </c>
      <c r="BP65">
        <v>8.484</v>
      </c>
      <c r="BQ65">
        <v>9.0387</v>
      </c>
      <c r="BR65">
        <v>0.0066</v>
      </c>
      <c r="BS65">
        <v>0.0222</v>
      </c>
      <c r="BT65">
        <v>6.8833</v>
      </c>
      <c r="BU65">
        <v>84.75</v>
      </c>
      <c r="BV65">
        <v>316.7166</v>
      </c>
      <c r="BW65">
        <v>41.1167</v>
      </c>
      <c r="BX65">
        <v>32.0737</v>
      </c>
      <c r="BY65">
        <v>-78.3068</v>
      </c>
      <c r="BZ65">
        <v>127.3417</v>
      </c>
      <c r="CA65">
        <v>133.3</v>
      </c>
      <c r="CB65">
        <f t="shared" si="0"/>
        <v>0.7977467737089899</v>
      </c>
      <c r="CC65">
        <v>0.3833</v>
      </c>
      <c r="CD65">
        <f t="shared" si="8"/>
        <v>0.11182006990170637</v>
      </c>
      <c r="CE65">
        <f t="shared" si="7"/>
        <v>0.11182006990170637</v>
      </c>
    </row>
    <row r="66" spans="1:83" ht="12.75">
      <c r="A66" s="1">
        <v>19980800</v>
      </c>
      <c r="B66" s="1">
        <v>113908</v>
      </c>
      <c r="C66" s="1">
        <v>0.00145316</v>
      </c>
      <c r="D66" s="1">
        <v>0.000160425</v>
      </c>
      <c r="E66" s="1">
        <v>0.000160425</v>
      </c>
      <c r="F66" s="1">
        <v>0.0798008</v>
      </c>
      <c r="G66" s="1">
        <v>1.342E-09</v>
      </c>
      <c r="H66" s="1">
        <v>12</v>
      </c>
      <c r="I66" s="1">
        <v>122.831</v>
      </c>
      <c r="J66" s="1">
        <v>0.000160425</v>
      </c>
      <c r="K66" s="1">
        <v>0.000160425</v>
      </c>
      <c r="L66" s="1">
        <v>-999</v>
      </c>
      <c r="M66" s="1">
        <v>-999</v>
      </c>
      <c r="N66" s="1">
        <v>0</v>
      </c>
      <c r="O66" s="1">
        <v>3712.19</v>
      </c>
      <c r="P66" s="1">
        <v>-999</v>
      </c>
      <c r="Q66" s="1">
        <v>0.0383386</v>
      </c>
      <c r="R66" s="1">
        <v>0</v>
      </c>
      <c r="S66" s="1">
        <v>-999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2.6</v>
      </c>
      <c r="AB66" s="1">
        <v>2.6</v>
      </c>
      <c r="AC66" s="1">
        <v>0</v>
      </c>
      <c r="AD66" s="1">
        <v>0</v>
      </c>
      <c r="AE66" s="1">
        <v>9</v>
      </c>
      <c r="AF66" s="1">
        <v>9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0.1</v>
      </c>
      <c r="BM66">
        <v>113908</v>
      </c>
      <c r="BN66">
        <v>3733.4167</v>
      </c>
      <c r="BO66">
        <v>644.1334</v>
      </c>
      <c r="BP66">
        <v>6.927</v>
      </c>
      <c r="BQ66">
        <v>7.352</v>
      </c>
      <c r="BR66">
        <v>0.005</v>
      </c>
      <c r="BS66">
        <v>0.0235</v>
      </c>
      <c r="BT66">
        <v>6.2167</v>
      </c>
      <c r="BU66">
        <v>91.1667</v>
      </c>
      <c r="BV66">
        <v>320.8167</v>
      </c>
      <c r="BW66">
        <v>26.4583</v>
      </c>
      <c r="BX66">
        <v>31.6892</v>
      </c>
      <c r="BY66">
        <v>-78.7954</v>
      </c>
      <c r="BZ66">
        <v>122.6917</v>
      </c>
      <c r="CA66">
        <v>126.5583</v>
      </c>
      <c r="CB66">
        <f aca="true" t="shared" si="9" ref="CB66:CB85">(BO66*100)/(287*(BP66+273.16))</f>
        <v>0.8013107525114551</v>
      </c>
      <c r="CC66">
        <v>0.3917</v>
      </c>
      <c r="CD66">
        <f t="shared" si="8"/>
        <v>0.00020020322889365778</v>
      </c>
      <c r="CE66">
        <f aca="true" t="shared" si="10" ref="CE66:CE85">K66/CB66</f>
        <v>0.00020020322889365778</v>
      </c>
    </row>
    <row r="67" spans="1:83" ht="12.75">
      <c r="A67" s="1">
        <v>19980800</v>
      </c>
      <c r="B67" s="1">
        <v>115226</v>
      </c>
      <c r="C67" s="1">
        <v>0.0141501</v>
      </c>
      <c r="D67" s="1">
        <v>0.00105794</v>
      </c>
      <c r="E67" s="1">
        <v>0.00105794</v>
      </c>
      <c r="F67" s="1">
        <v>1.76476</v>
      </c>
      <c r="G67" s="1">
        <v>1.37937E-08</v>
      </c>
      <c r="H67" s="1">
        <v>12</v>
      </c>
      <c r="I67" s="1">
        <v>126.909</v>
      </c>
      <c r="J67" s="1">
        <v>0.00105794</v>
      </c>
      <c r="K67" s="1">
        <v>0.00105794</v>
      </c>
      <c r="L67" s="1">
        <v>-999</v>
      </c>
      <c r="M67" s="1">
        <v>-999</v>
      </c>
      <c r="N67" s="1">
        <v>0</v>
      </c>
      <c r="O67" s="1">
        <v>4142.51</v>
      </c>
      <c r="P67" s="1">
        <v>-999</v>
      </c>
      <c r="Q67" s="1">
        <v>0.0797979</v>
      </c>
      <c r="R67" s="1">
        <v>0</v>
      </c>
      <c r="S67" s="1">
        <v>-999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12.52</v>
      </c>
      <c r="AB67" s="1">
        <v>12.52</v>
      </c>
      <c r="AC67" s="1">
        <v>0</v>
      </c>
      <c r="AD67" s="1">
        <v>0</v>
      </c>
      <c r="AE67" s="1">
        <v>12</v>
      </c>
      <c r="AF67" s="1">
        <v>12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0.1</v>
      </c>
      <c r="BM67">
        <v>115226</v>
      </c>
      <c r="BN67">
        <v>3567.25</v>
      </c>
      <c r="BO67">
        <v>644.4166</v>
      </c>
      <c r="BP67">
        <v>10.2415</v>
      </c>
      <c r="BQ67">
        <v>10.7959</v>
      </c>
      <c r="BR67">
        <v>0.0046</v>
      </c>
      <c r="BS67">
        <v>0.0226</v>
      </c>
      <c r="BT67">
        <v>10.15</v>
      </c>
      <c r="BU67">
        <v>94.3333</v>
      </c>
      <c r="BV67">
        <v>295.725</v>
      </c>
      <c r="BW67">
        <v>24.5917</v>
      </c>
      <c r="BX67">
        <v>32.3263</v>
      </c>
      <c r="BY67">
        <v>-77.9887</v>
      </c>
      <c r="BZ67">
        <v>134.3917</v>
      </c>
      <c r="CA67">
        <v>130.4333</v>
      </c>
      <c r="CB67">
        <f t="shared" si="9"/>
        <v>0.7922872698163704</v>
      </c>
      <c r="CC67">
        <v>0.4083</v>
      </c>
      <c r="CD67">
        <f t="shared" si="8"/>
        <v>0.001335298496270425</v>
      </c>
      <c r="CE67">
        <f t="shared" si="10"/>
        <v>0.001335298496270425</v>
      </c>
    </row>
    <row r="68" spans="1:83" ht="12.75">
      <c r="A68" s="1">
        <v>19980800</v>
      </c>
      <c r="B68" s="1">
        <v>115328</v>
      </c>
      <c r="C68" s="1">
        <v>0.113536</v>
      </c>
      <c r="D68" s="1">
        <v>0.00808406</v>
      </c>
      <c r="E68" s="1">
        <v>0.00808406</v>
      </c>
      <c r="F68" s="1">
        <v>17.906</v>
      </c>
      <c r="G68" s="1">
        <v>1.21055E-07</v>
      </c>
      <c r="H68" s="1">
        <v>12</v>
      </c>
      <c r="I68" s="1">
        <v>128.048</v>
      </c>
      <c r="J68" s="1">
        <v>0.00808406</v>
      </c>
      <c r="K68" s="1">
        <v>0.00808406</v>
      </c>
      <c r="L68" s="1">
        <v>-999</v>
      </c>
      <c r="M68" s="1">
        <v>-999</v>
      </c>
      <c r="N68" s="1">
        <v>0</v>
      </c>
      <c r="O68" s="1">
        <v>4322.53</v>
      </c>
      <c r="P68" s="1">
        <v>-999</v>
      </c>
      <c r="Q68" s="1">
        <v>1.49704</v>
      </c>
      <c r="R68" s="1">
        <v>0</v>
      </c>
      <c r="S68" s="1">
        <v>-999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94.96</v>
      </c>
      <c r="AB68" s="1">
        <v>3.7984</v>
      </c>
      <c r="AC68" s="1">
        <v>0</v>
      </c>
      <c r="AD68" s="1">
        <v>0</v>
      </c>
      <c r="AE68" s="1">
        <v>85</v>
      </c>
      <c r="AF68" s="1">
        <v>85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0.1</v>
      </c>
      <c r="BM68">
        <v>115328</v>
      </c>
      <c r="BN68">
        <v>3551.4167</v>
      </c>
      <c r="BO68">
        <v>644.575</v>
      </c>
      <c r="BP68">
        <v>10.5492</v>
      </c>
      <c r="BQ68">
        <v>11.1111</v>
      </c>
      <c r="BR68">
        <v>0.0046</v>
      </c>
      <c r="BS68">
        <v>0.0224</v>
      </c>
      <c r="BT68">
        <v>10.525</v>
      </c>
      <c r="BU68">
        <v>94.5</v>
      </c>
      <c r="BV68">
        <v>292.4</v>
      </c>
      <c r="BW68">
        <v>17.1833</v>
      </c>
      <c r="BX68">
        <v>32.3864</v>
      </c>
      <c r="BY68">
        <v>-77.9361</v>
      </c>
      <c r="BZ68">
        <v>132.9917</v>
      </c>
      <c r="CA68">
        <v>131.7833</v>
      </c>
      <c r="CB68">
        <f t="shared" si="9"/>
        <v>0.791622521703543</v>
      </c>
      <c r="CC68">
        <v>0.4167</v>
      </c>
      <c r="CD68">
        <f t="shared" si="8"/>
        <v>0.010212013653430926</v>
      </c>
      <c r="CE68">
        <f t="shared" si="10"/>
        <v>0.010212013653430926</v>
      </c>
    </row>
    <row r="69" spans="1:83" ht="12.75">
      <c r="A69" s="1">
        <v>19980800</v>
      </c>
      <c r="B69" s="1">
        <v>115220</v>
      </c>
      <c r="C69" s="1">
        <v>0.00263313</v>
      </c>
      <c r="D69" s="1">
        <v>0.000445935</v>
      </c>
      <c r="E69" s="1">
        <v>0.000445935</v>
      </c>
      <c r="F69" s="1">
        <v>0.0597244</v>
      </c>
      <c r="G69" s="1">
        <v>1.81024E-09</v>
      </c>
      <c r="H69" s="1">
        <v>12</v>
      </c>
      <c r="I69" s="1">
        <v>126.151</v>
      </c>
      <c r="J69" s="1">
        <v>0.000445935</v>
      </c>
      <c r="K69" s="1">
        <v>0.000445935</v>
      </c>
      <c r="L69" s="1">
        <v>-999</v>
      </c>
      <c r="M69" s="1">
        <v>-999</v>
      </c>
      <c r="N69" s="1">
        <v>0</v>
      </c>
      <c r="O69" s="1">
        <v>2857.17</v>
      </c>
      <c r="P69" s="1">
        <v>-999</v>
      </c>
      <c r="Q69" s="1">
        <v>0.00440944</v>
      </c>
      <c r="R69" s="1">
        <v>0</v>
      </c>
      <c r="S69" s="1">
        <v>-999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8.08</v>
      </c>
      <c r="AB69" s="1">
        <v>4.04</v>
      </c>
      <c r="AC69" s="1">
        <v>0</v>
      </c>
      <c r="AD69" s="1">
        <v>0</v>
      </c>
      <c r="AE69" s="1">
        <v>50</v>
      </c>
      <c r="AF69" s="1">
        <v>50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0.1</v>
      </c>
      <c r="BM69">
        <v>115220</v>
      </c>
      <c r="BN69">
        <v>3567.9167</v>
      </c>
      <c r="BO69">
        <v>644.4167</v>
      </c>
      <c r="BP69">
        <v>10.2081</v>
      </c>
      <c r="BQ69">
        <v>10.7552</v>
      </c>
      <c r="BR69">
        <v>0.0016</v>
      </c>
      <c r="BS69">
        <v>0.0226</v>
      </c>
      <c r="BT69">
        <v>10.1667</v>
      </c>
      <c r="BU69">
        <v>94.6667</v>
      </c>
      <c r="BV69">
        <v>296.325</v>
      </c>
      <c r="BW69">
        <v>25.525</v>
      </c>
      <c r="BX69">
        <v>32.3207</v>
      </c>
      <c r="BY69">
        <v>-77.9944</v>
      </c>
      <c r="BZ69">
        <v>134.4</v>
      </c>
      <c r="CA69">
        <v>130.2833</v>
      </c>
      <c r="CB69">
        <f t="shared" si="9"/>
        <v>0.7923807780059564</v>
      </c>
      <c r="CC69">
        <v>0.425</v>
      </c>
      <c r="CD69">
        <f t="shared" si="8"/>
        <v>0.0005627786695207388</v>
      </c>
      <c r="CE69">
        <f t="shared" si="10"/>
        <v>0.0005627786695207388</v>
      </c>
    </row>
    <row r="70" spans="1:83" ht="12.75">
      <c r="A70" s="1">
        <v>19980800</v>
      </c>
      <c r="B70" s="1">
        <v>115037</v>
      </c>
      <c r="C70" s="1">
        <v>0.003617</v>
      </c>
      <c r="D70" s="1">
        <v>0.000343333</v>
      </c>
      <c r="E70" s="1">
        <v>0.000343333</v>
      </c>
      <c r="F70" s="1">
        <v>0.312995</v>
      </c>
      <c r="G70" s="1">
        <v>3.33635E-09</v>
      </c>
      <c r="H70" s="1">
        <v>12</v>
      </c>
      <c r="I70" s="1">
        <v>133.264</v>
      </c>
      <c r="J70" s="1">
        <v>0.000343333</v>
      </c>
      <c r="K70" s="1">
        <v>0.000343333</v>
      </c>
      <c r="L70" s="1">
        <v>-999</v>
      </c>
      <c r="M70" s="1">
        <v>-999</v>
      </c>
      <c r="N70" s="1">
        <v>0</v>
      </c>
      <c r="O70" s="1">
        <v>3860.28</v>
      </c>
      <c r="P70" s="1">
        <v>-999</v>
      </c>
      <c r="Q70" s="1">
        <v>0.0520564</v>
      </c>
      <c r="R70" s="1">
        <v>0</v>
      </c>
      <c r="S70" s="1">
        <v>-999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5.32</v>
      </c>
      <c r="AB70" s="1">
        <v>5.32</v>
      </c>
      <c r="AC70" s="1">
        <v>0</v>
      </c>
      <c r="AD70" s="1">
        <v>0</v>
      </c>
      <c r="AE70" s="1">
        <v>17</v>
      </c>
      <c r="AF70" s="1">
        <v>17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0.1</v>
      </c>
      <c r="BM70">
        <v>115037</v>
      </c>
      <c r="BN70">
        <v>3592.4167</v>
      </c>
      <c r="BO70">
        <v>644.3167</v>
      </c>
      <c r="BP70">
        <v>9.2385</v>
      </c>
      <c r="BQ70">
        <v>9.808</v>
      </c>
      <c r="BR70">
        <v>0.0091</v>
      </c>
      <c r="BS70">
        <v>0.022</v>
      </c>
      <c r="BT70">
        <v>8.5333</v>
      </c>
      <c r="BU70">
        <v>89.9167</v>
      </c>
      <c r="BV70">
        <v>302.625</v>
      </c>
      <c r="BW70">
        <v>26.9417</v>
      </c>
      <c r="BX70">
        <v>32.2325</v>
      </c>
      <c r="BY70">
        <v>-78.1044</v>
      </c>
      <c r="BZ70">
        <v>141.4833</v>
      </c>
      <c r="CA70">
        <v>136.8417</v>
      </c>
      <c r="CB70">
        <f t="shared" si="9"/>
        <v>0.7949779915066644</v>
      </c>
      <c r="CC70">
        <v>0.4417</v>
      </c>
      <c r="CD70">
        <f t="shared" si="8"/>
        <v>0.00043187736474226883</v>
      </c>
      <c r="CE70">
        <f t="shared" si="10"/>
        <v>0.00043187736474226883</v>
      </c>
    </row>
    <row r="71" spans="1:83" ht="12.75">
      <c r="A71" s="1">
        <v>19980800</v>
      </c>
      <c r="B71" s="1">
        <v>115303</v>
      </c>
      <c r="C71" s="1">
        <v>0.00504889</v>
      </c>
      <c r="D71" s="1">
        <v>0.00049885</v>
      </c>
      <c r="E71" s="1">
        <v>0.00049885</v>
      </c>
      <c r="F71" s="1">
        <v>0.400736</v>
      </c>
      <c r="G71" s="1">
        <v>4.57147E-09</v>
      </c>
      <c r="H71" s="1">
        <v>12</v>
      </c>
      <c r="I71" s="1">
        <v>128.806</v>
      </c>
      <c r="J71" s="1">
        <v>0.00049885</v>
      </c>
      <c r="K71" s="1">
        <v>0.00049885</v>
      </c>
      <c r="L71" s="1">
        <v>-999</v>
      </c>
      <c r="M71" s="1">
        <v>-999</v>
      </c>
      <c r="N71" s="1">
        <v>0</v>
      </c>
      <c r="O71" s="1">
        <v>3974.62</v>
      </c>
      <c r="P71" s="1">
        <v>-999</v>
      </c>
      <c r="Q71" s="1">
        <v>0.0711262</v>
      </c>
      <c r="R71" s="1">
        <v>0</v>
      </c>
      <c r="S71" s="1">
        <v>-999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7.92</v>
      </c>
      <c r="AB71" s="1">
        <v>7.92</v>
      </c>
      <c r="AC71" s="1">
        <v>0</v>
      </c>
      <c r="AD71" s="1">
        <v>0</v>
      </c>
      <c r="AE71" s="1">
        <v>28</v>
      </c>
      <c r="AF71" s="1">
        <v>28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0.1</v>
      </c>
      <c r="BM71">
        <v>115303</v>
      </c>
      <c r="BN71">
        <v>3561</v>
      </c>
      <c r="BO71">
        <v>644.2333</v>
      </c>
      <c r="BP71">
        <v>11.1574</v>
      </c>
      <c r="BQ71">
        <v>11.7374</v>
      </c>
      <c r="BR71">
        <v>0.0055</v>
      </c>
      <c r="BS71">
        <v>0.0222</v>
      </c>
      <c r="BT71">
        <v>10.0167</v>
      </c>
      <c r="BU71">
        <v>87.6667</v>
      </c>
      <c r="BV71">
        <v>298.1333</v>
      </c>
      <c r="BW71">
        <v>19.975</v>
      </c>
      <c r="BX71">
        <v>32.3614</v>
      </c>
      <c r="BY71">
        <v>-77.9563</v>
      </c>
      <c r="BZ71">
        <v>134.9667</v>
      </c>
      <c r="CA71">
        <v>132.8</v>
      </c>
      <c r="CB71">
        <f t="shared" si="9"/>
        <v>0.7895103609594253</v>
      </c>
      <c r="CC71">
        <v>0.5083</v>
      </c>
      <c r="CD71">
        <f t="shared" si="8"/>
        <v>0.0006318473128000369</v>
      </c>
      <c r="CE71">
        <f t="shared" si="10"/>
        <v>0.0006318473128000369</v>
      </c>
    </row>
    <row r="72" spans="1:83" ht="12.75">
      <c r="A72" s="1">
        <v>19980800</v>
      </c>
      <c r="B72" s="1">
        <v>114746</v>
      </c>
      <c r="C72" s="1">
        <v>0.200506</v>
      </c>
      <c r="D72" s="1">
        <v>0.019746</v>
      </c>
      <c r="E72" s="1">
        <v>0.022198</v>
      </c>
      <c r="F72" s="1">
        <v>14.1915</v>
      </c>
      <c r="G72" s="1">
        <v>1.86109E-07</v>
      </c>
      <c r="H72" s="1">
        <v>12</v>
      </c>
      <c r="I72" s="1">
        <v>129.376</v>
      </c>
      <c r="J72" s="1">
        <v>0.019746</v>
      </c>
      <c r="K72" s="1">
        <v>0.022198</v>
      </c>
      <c r="L72" s="1">
        <v>-999</v>
      </c>
      <c r="M72" s="1">
        <v>-999</v>
      </c>
      <c r="N72" s="1">
        <v>0</v>
      </c>
      <c r="O72" s="1">
        <v>3896.12</v>
      </c>
      <c r="P72" s="1">
        <v>-999</v>
      </c>
      <c r="Q72" s="1">
        <v>3.49875</v>
      </c>
      <c r="R72" s="1">
        <v>0</v>
      </c>
      <c r="S72" s="1">
        <v>-999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317.72</v>
      </c>
      <c r="AB72" s="1">
        <v>8.58703</v>
      </c>
      <c r="AC72" s="1">
        <v>0</v>
      </c>
      <c r="AD72" s="1">
        <v>0</v>
      </c>
      <c r="AE72" s="1">
        <v>589</v>
      </c>
      <c r="AF72" s="1">
        <v>592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0.1</v>
      </c>
      <c r="BM72">
        <v>114746</v>
      </c>
      <c r="BN72">
        <v>3632.8333</v>
      </c>
      <c r="BO72">
        <v>644.45</v>
      </c>
      <c r="BP72">
        <v>8.9915</v>
      </c>
      <c r="BQ72">
        <v>9.5364</v>
      </c>
      <c r="BR72">
        <v>0.0047</v>
      </c>
      <c r="BS72">
        <v>0.0222</v>
      </c>
      <c r="BT72">
        <v>5.7583</v>
      </c>
      <c r="BU72">
        <v>75.75</v>
      </c>
      <c r="BV72">
        <v>314.0334</v>
      </c>
      <c r="BW72">
        <v>42.6667</v>
      </c>
      <c r="BX72">
        <v>32.0925</v>
      </c>
      <c r="BY72">
        <v>-78.2826</v>
      </c>
      <c r="BZ72">
        <v>129.725</v>
      </c>
      <c r="CA72">
        <v>133.5917</v>
      </c>
      <c r="CB72">
        <f t="shared" si="9"/>
        <v>0.7958385418029893</v>
      </c>
      <c r="CC72">
        <v>0.5333</v>
      </c>
      <c r="CD72">
        <f t="shared" si="8"/>
        <v>0.024811565365086507</v>
      </c>
      <c r="CE72">
        <f t="shared" si="10"/>
        <v>0.027892592321188608</v>
      </c>
    </row>
    <row r="73" spans="1:83" ht="12.75">
      <c r="A73" s="1">
        <v>19980800</v>
      </c>
      <c r="B73" s="1">
        <v>114758</v>
      </c>
      <c r="C73" s="1">
        <v>0.519306</v>
      </c>
      <c r="D73" s="1">
        <v>0.0477491</v>
      </c>
      <c r="E73" s="1">
        <v>0.0477491</v>
      </c>
      <c r="F73" s="1">
        <v>43.1804</v>
      </c>
      <c r="G73" s="1">
        <v>4.85585E-07</v>
      </c>
      <c r="H73" s="1">
        <v>12</v>
      </c>
      <c r="I73" s="1">
        <v>130.419</v>
      </c>
      <c r="J73" s="1">
        <v>0.0477491</v>
      </c>
      <c r="K73" s="1">
        <v>0.0477491</v>
      </c>
      <c r="L73" s="1">
        <v>-999</v>
      </c>
      <c r="M73" s="1">
        <v>-999</v>
      </c>
      <c r="N73" s="1">
        <v>0</v>
      </c>
      <c r="O73" s="1">
        <v>3917.55</v>
      </c>
      <c r="P73" s="1">
        <v>-999</v>
      </c>
      <c r="Q73" s="1">
        <v>7.71392</v>
      </c>
      <c r="R73" s="1">
        <v>0</v>
      </c>
      <c r="S73" s="1">
        <v>-999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682.48</v>
      </c>
      <c r="AB73" s="1">
        <v>10.3406</v>
      </c>
      <c r="AC73" s="1">
        <v>0</v>
      </c>
      <c r="AD73" s="1">
        <v>0</v>
      </c>
      <c r="AE73" s="1">
        <v>1176</v>
      </c>
      <c r="AF73" s="1">
        <v>1176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0.1</v>
      </c>
      <c r="BM73">
        <v>114758</v>
      </c>
      <c r="BN73">
        <v>3630.3333</v>
      </c>
      <c r="BO73">
        <v>644.3916</v>
      </c>
      <c r="BP73">
        <v>9.0465</v>
      </c>
      <c r="BQ73">
        <v>9.6016</v>
      </c>
      <c r="BR73">
        <v>0.0044</v>
      </c>
      <c r="BS73">
        <v>0.0221</v>
      </c>
      <c r="BT73">
        <v>5.7083</v>
      </c>
      <c r="BU73">
        <v>75.1667</v>
      </c>
      <c r="BV73">
        <v>313.625</v>
      </c>
      <c r="BW73">
        <v>44.0667</v>
      </c>
      <c r="BX73">
        <v>32.1018</v>
      </c>
      <c r="BY73">
        <v>-78.2704</v>
      </c>
      <c r="BZ73">
        <v>130.9667</v>
      </c>
      <c r="CA73">
        <v>134.4917</v>
      </c>
      <c r="CB73">
        <f t="shared" si="9"/>
        <v>0.7956113338830622</v>
      </c>
      <c r="CC73">
        <v>0.5667</v>
      </c>
      <c r="CD73">
        <f t="shared" si="8"/>
        <v>0.060015610595886885</v>
      </c>
      <c r="CE73">
        <f t="shared" si="10"/>
        <v>0.060015610595886885</v>
      </c>
    </row>
    <row r="74" spans="1:83" ht="12.75">
      <c r="A74" s="1">
        <v>19980800</v>
      </c>
      <c r="B74" s="1">
        <v>114608</v>
      </c>
      <c r="C74" s="1">
        <v>2.53896</v>
      </c>
      <c r="D74" s="1">
        <v>0.14111</v>
      </c>
      <c r="E74" s="1">
        <v>0.14111</v>
      </c>
      <c r="F74" s="1">
        <v>999.897</v>
      </c>
      <c r="G74" s="1">
        <v>4.92862E-06</v>
      </c>
      <c r="H74" s="1">
        <v>12</v>
      </c>
      <c r="I74" s="1">
        <v>130.039</v>
      </c>
      <c r="J74" s="1">
        <v>0.14111</v>
      </c>
      <c r="K74" s="1">
        <v>0.14111</v>
      </c>
      <c r="L74" s="1">
        <v>-999</v>
      </c>
      <c r="M74" s="1">
        <v>-999</v>
      </c>
      <c r="N74" s="1">
        <v>0</v>
      </c>
      <c r="O74" s="1">
        <v>3940.79</v>
      </c>
      <c r="P74" s="1">
        <v>-999</v>
      </c>
      <c r="Q74" s="1">
        <v>33.735</v>
      </c>
      <c r="R74" s="1">
        <v>0</v>
      </c>
      <c r="S74" s="1">
        <v>-999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1207.52</v>
      </c>
      <c r="AB74" s="1">
        <v>31.7768</v>
      </c>
      <c r="AC74" s="1">
        <v>0</v>
      </c>
      <c r="AD74" s="1">
        <v>0</v>
      </c>
      <c r="AE74" s="1">
        <v>1008</v>
      </c>
      <c r="AF74" s="1">
        <v>1008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0.1</v>
      </c>
      <c r="BM74">
        <v>114608</v>
      </c>
      <c r="BN74">
        <v>3658.1667</v>
      </c>
      <c r="BO74">
        <v>644.1083</v>
      </c>
      <c r="BP74">
        <v>6.772</v>
      </c>
      <c r="BQ74">
        <v>7.2913</v>
      </c>
      <c r="BR74">
        <v>0.0005</v>
      </c>
      <c r="BS74">
        <v>0.022</v>
      </c>
      <c r="BT74">
        <v>8.2667</v>
      </c>
      <c r="BU74">
        <v>105.1667</v>
      </c>
      <c r="BV74">
        <v>324.2417</v>
      </c>
      <c r="BW74">
        <v>38.2167</v>
      </c>
      <c r="BX74">
        <v>32.0174</v>
      </c>
      <c r="BY74">
        <v>-78.3783</v>
      </c>
      <c r="BZ74">
        <v>126.8917</v>
      </c>
      <c r="CA74">
        <v>134.8083</v>
      </c>
      <c r="CB74">
        <f t="shared" si="9"/>
        <v>0.8017232009705094</v>
      </c>
      <c r="CC74">
        <v>0.6083</v>
      </c>
      <c r="CD74">
        <f t="shared" si="8"/>
        <v>0.17600837774082403</v>
      </c>
      <c r="CE74">
        <f t="shared" si="10"/>
        <v>0.17600837774082403</v>
      </c>
    </row>
    <row r="75" spans="1:83" ht="12.75">
      <c r="A75" s="1">
        <v>19980800</v>
      </c>
      <c r="B75" s="1">
        <v>114734</v>
      </c>
      <c r="C75" s="1">
        <v>0.369084</v>
      </c>
      <c r="D75" s="1">
        <v>0.0256101</v>
      </c>
      <c r="E75" s="1">
        <v>0.0256101</v>
      </c>
      <c r="F75" s="1">
        <v>92.835</v>
      </c>
      <c r="G75" s="1">
        <v>5.27366E-07</v>
      </c>
      <c r="H75" s="1">
        <v>12</v>
      </c>
      <c r="I75" s="1">
        <v>129.186</v>
      </c>
      <c r="J75" s="1">
        <v>0.0256101</v>
      </c>
      <c r="K75" s="1">
        <v>0.0256101</v>
      </c>
      <c r="L75" s="1">
        <v>-999</v>
      </c>
      <c r="M75" s="1">
        <v>-999</v>
      </c>
      <c r="N75" s="1">
        <v>0</v>
      </c>
      <c r="O75" s="1">
        <v>3980.86</v>
      </c>
      <c r="P75" s="1">
        <v>-999</v>
      </c>
      <c r="Q75" s="1">
        <v>5.08868</v>
      </c>
      <c r="R75" s="1">
        <v>0</v>
      </c>
      <c r="S75" s="1">
        <v>-999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296.52</v>
      </c>
      <c r="AB75" s="1">
        <v>12.355</v>
      </c>
      <c r="AC75" s="1">
        <v>0</v>
      </c>
      <c r="AD75" s="1">
        <v>0</v>
      </c>
      <c r="AE75" s="1">
        <v>406</v>
      </c>
      <c r="AF75" s="1">
        <v>406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0.1</v>
      </c>
      <c r="BM75">
        <v>114734</v>
      </c>
      <c r="BN75">
        <v>3637.5833</v>
      </c>
      <c r="BO75">
        <v>644.2833</v>
      </c>
      <c r="BP75">
        <v>8.8214</v>
      </c>
      <c r="BQ75">
        <v>9.3609</v>
      </c>
      <c r="BR75">
        <v>0.0055</v>
      </c>
      <c r="BS75">
        <v>0.0223</v>
      </c>
      <c r="BT75">
        <v>6.0417</v>
      </c>
      <c r="BU75">
        <v>78.0833</v>
      </c>
      <c r="BV75">
        <v>314.9167</v>
      </c>
      <c r="BW75">
        <v>41.775</v>
      </c>
      <c r="BX75">
        <v>32.0831</v>
      </c>
      <c r="BY75">
        <v>-78.2949</v>
      </c>
      <c r="BZ75">
        <v>128.3167</v>
      </c>
      <c r="CA75">
        <v>132.8583</v>
      </c>
      <c r="CB75">
        <f t="shared" si="9"/>
        <v>0.7961126326198563</v>
      </c>
      <c r="CC75">
        <v>0.6167</v>
      </c>
      <c r="CD75">
        <f t="shared" si="8"/>
        <v>0.0321689406129909</v>
      </c>
      <c r="CE75">
        <f t="shared" si="10"/>
        <v>0.0321689406129909</v>
      </c>
    </row>
    <row r="76" spans="1:83" ht="12.75">
      <c r="A76" s="1">
        <v>19980800</v>
      </c>
      <c r="B76" s="1">
        <v>114644</v>
      </c>
      <c r="C76" s="1">
        <v>2.05145</v>
      </c>
      <c r="D76" s="1">
        <v>0.136649</v>
      </c>
      <c r="E76" s="1">
        <v>0.139004</v>
      </c>
      <c r="F76" s="1">
        <v>431.89</v>
      </c>
      <c r="G76" s="1">
        <v>2.50404E-06</v>
      </c>
      <c r="H76" s="1">
        <v>12</v>
      </c>
      <c r="I76" s="1">
        <v>127.289</v>
      </c>
      <c r="J76" s="1">
        <v>0.136649</v>
      </c>
      <c r="K76" s="1">
        <v>0.139004</v>
      </c>
      <c r="L76" s="1">
        <v>-999</v>
      </c>
      <c r="M76" s="1">
        <v>-999</v>
      </c>
      <c r="N76" s="1">
        <v>0</v>
      </c>
      <c r="O76" s="1">
        <v>3685.99</v>
      </c>
      <c r="P76" s="1">
        <v>-999</v>
      </c>
      <c r="Q76" s="1">
        <v>28.107</v>
      </c>
      <c r="R76" s="1">
        <v>0</v>
      </c>
      <c r="S76" s="1">
        <v>-999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1335.2</v>
      </c>
      <c r="AB76" s="1">
        <v>20.5415</v>
      </c>
      <c r="AC76" s="1">
        <v>0</v>
      </c>
      <c r="AD76" s="1">
        <v>0</v>
      </c>
      <c r="AE76" s="1">
        <v>1393</v>
      </c>
      <c r="AF76" s="1">
        <v>1394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0.1</v>
      </c>
      <c r="BM76">
        <v>114644</v>
      </c>
      <c r="BN76">
        <v>3642.0833</v>
      </c>
      <c r="BO76">
        <v>644.7667</v>
      </c>
      <c r="BP76">
        <v>6.8718</v>
      </c>
      <c r="BQ76">
        <v>7.415</v>
      </c>
      <c r="BR76">
        <v>0.0031</v>
      </c>
      <c r="BS76">
        <v>0.0224</v>
      </c>
      <c r="BT76">
        <v>8.175</v>
      </c>
      <c r="BU76">
        <v>103.6667</v>
      </c>
      <c r="BV76">
        <v>321.5833</v>
      </c>
      <c r="BW76">
        <v>38.1083</v>
      </c>
      <c r="BX76">
        <v>32.0442</v>
      </c>
      <c r="BY76">
        <v>-78.3433</v>
      </c>
      <c r="BZ76">
        <v>122.7833</v>
      </c>
      <c r="CA76">
        <v>131.7083</v>
      </c>
      <c r="CB76">
        <f t="shared" si="9"/>
        <v>0.8022566964165565</v>
      </c>
      <c r="CC76">
        <v>0.6333</v>
      </c>
      <c r="CD76">
        <f t="shared" si="8"/>
        <v>0.17033076895508717</v>
      </c>
      <c r="CE76">
        <f t="shared" si="10"/>
        <v>0.1732662383759335</v>
      </c>
    </row>
    <row r="77" spans="1:83" ht="12.75">
      <c r="A77" s="1">
        <v>19980800</v>
      </c>
      <c r="B77" s="1">
        <v>113957</v>
      </c>
      <c r="C77" s="1">
        <v>0.000638965</v>
      </c>
      <c r="D77" s="1">
        <v>8.92392E-05</v>
      </c>
      <c r="E77" s="1">
        <v>8.92392E-05</v>
      </c>
      <c r="F77" s="1">
        <v>0.0210529</v>
      </c>
      <c r="G77" s="1">
        <v>5.61433E-10</v>
      </c>
      <c r="H77" s="1">
        <v>12</v>
      </c>
      <c r="I77" s="1">
        <v>131.083</v>
      </c>
      <c r="J77" s="1">
        <v>8.92392E-05</v>
      </c>
      <c r="K77" s="1">
        <v>8.92392E-05</v>
      </c>
      <c r="L77" s="1">
        <v>-999</v>
      </c>
      <c r="M77" s="1">
        <v>-999</v>
      </c>
      <c r="N77" s="1">
        <v>0</v>
      </c>
      <c r="O77" s="1">
        <v>4257.5</v>
      </c>
      <c r="P77" s="1">
        <v>-999</v>
      </c>
      <c r="Q77" s="1">
        <v>0.00661524</v>
      </c>
      <c r="R77" s="1">
        <v>0</v>
      </c>
      <c r="S77" s="1">
        <v>-999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1.92</v>
      </c>
      <c r="AB77" s="1">
        <v>1.92</v>
      </c>
      <c r="AC77" s="1">
        <v>0</v>
      </c>
      <c r="AD77" s="1">
        <v>0</v>
      </c>
      <c r="AE77" s="1">
        <v>8</v>
      </c>
      <c r="AF77" s="1">
        <v>8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0.1</v>
      </c>
      <c r="BM77">
        <v>113957</v>
      </c>
      <c r="BN77">
        <v>3730.1667</v>
      </c>
      <c r="BO77">
        <v>643.9083</v>
      </c>
      <c r="BP77">
        <v>7.7199</v>
      </c>
      <c r="BQ77">
        <v>8.2156</v>
      </c>
      <c r="BR77">
        <v>0.0027</v>
      </c>
      <c r="BS77">
        <v>0.0219</v>
      </c>
      <c r="BT77">
        <v>6.375</v>
      </c>
      <c r="BU77">
        <v>86.5833</v>
      </c>
      <c r="BV77">
        <v>328.25</v>
      </c>
      <c r="BW77">
        <v>25.35</v>
      </c>
      <c r="BX77">
        <v>31.7264</v>
      </c>
      <c r="BY77">
        <v>-78.7472</v>
      </c>
      <c r="BZ77">
        <v>127.9583</v>
      </c>
      <c r="CA77">
        <v>135</v>
      </c>
      <c r="CB77">
        <f t="shared" si="9"/>
        <v>0.7987694836224551</v>
      </c>
      <c r="CC77">
        <v>0.6667</v>
      </c>
      <c r="CD77">
        <f t="shared" si="8"/>
        <v>0.00011172084290864025</v>
      </c>
      <c r="CE77">
        <f t="shared" si="10"/>
        <v>0.00011172084290864025</v>
      </c>
    </row>
    <row r="78" spans="1:83" ht="12.75">
      <c r="A78" s="1">
        <v>19980800</v>
      </c>
      <c r="B78" s="1">
        <v>114620</v>
      </c>
      <c r="C78" s="1">
        <v>2.81419</v>
      </c>
      <c r="D78" s="1">
        <v>0.163229</v>
      </c>
      <c r="E78" s="1">
        <v>0.163229</v>
      </c>
      <c r="F78" s="1">
        <v>988.711</v>
      </c>
      <c r="G78" s="1">
        <v>4.99849E-06</v>
      </c>
      <c r="H78" s="1">
        <v>12</v>
      </c>
      <c r="I78" s="1">
        <v>128.048</v>
      </c>
      <c r="J78" s="1">
        <v>0.163229</v>
      </c>
      <c r="K78" s="1">
        <v>0.163229</v>
      </c>
      <c r="L78" s="1">
        <v>-999</v>
      </c>
      <c r="M78" s="1">
        <v>-999</v>
      </c>
      <c r="N78" s="1">
        <v>0</v>
      </c>
      <c r="O78" s="1">
        <v>3899.41</v>
      </c>
      <c r="P78" s="1">
        <v>-999</v>
      </c>
      <c r="Q78" s="1">
        <v>37.9754</v>
      </c>
      <c r="R78" s="1">
        <v>0</v>
      </c>
      <c r="S78" s="1">
        <v>-999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1452.44</v>
      </c>
      <c r="AB78" s="1">
        <v>31.5748</v>
      </c>
      <c r="AC78" s="1">
        <v>0</v>
      </c>
      <c r="AD78" s="1">
        <v>0</v>
      </c>
      <c r="AE78" s="1">
        <v>1222</v>
      </c>
      <c r="AF78" s="1">
        <v>1222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0.1</v>
      </c>
      <c r="BM78">
        <v>114620</v>
      </c>
      <c r="BN78">
        <v>3648</v>
      </c>
      <c r="BO78">
        <v>644.6749</v>
      </c>
      <c r="BP78">
        <v>7.0672</v>
      </c>
      <c r="BQ78">
        <v>7.5827</v>
      </c>
      <c r="BR78">
        <v>0.0091</v>
      </c>
      <c r="BS78">
        <v>0.0225</v>
      </c>
      <c r="BT78">
        <v>8.2</v>
      </c>
      <c r="BU78">
        <v>102.6667</v>
      </c>
      <c r="BV78">
        <v>323.375</v>
      </c>
      <c r="BW78">
        <v>38.4833</v>
      </c>
      <c r="BX78">
        <v>32.0261</v>
      </c>
      <c r="BY78">
        <v>-78.3662</v>
      </c>
      <c r="BZ78">
        <v>123.85</v>
      </c>
      <c r="CA78">
        <v>132.5167</v>
      </c>
      <c r="CB78">
        <f t="shared" si="9"/>
        <v>0.8015831464499665</v>
      </c>
      <c r="CC78">
        <v>0.75</v>
      </c>
      <c r="CD78">
        <f t="shared" si="8"/>
        <v>0.20363327338268644</v>
      </c>
      <c r="CE78">
        <f t="shared" si="10"/>
        <v>0.20363327338268644</v>
      </c>
    </row>
    <row r="79" spans="1:83" ht="12.75">
      <c r="A79" s="1">
        <v>19980800</v>
      </c>
      <c r="B79" s="1">
        <v>115050</v>
      </c>
      <c r="C79" s="1">
        <v>0.000368561</v>
      </c>
      <c r="D79" s="1">
        <v>6.09652E-05</v>
      </c>
      <c r="E79" s="1">
        <v>6.09652E-05</v>
      </c>
      <c r="F79" s="1">
        <v>0.00859219</v>
      </c>
      <c r="G79" s="1">
        <v>2.70879E-10</v>
      </c>
      <c r="H79" s="1">
        <v>12</v>
      </c>
      <c r="I79" s="1">
        <v>134.687</v>
      </c>
      <c r="J79" s="1">
        <v>6.09652E-05</v>
      </c>
      <c r="K79" s="1">
        <v>6.09652E-05</v>
      </c>
      <c r="L79" s="1">
        <v>-999</v>
      </c>
      <c r="M79" s="1">
        <v>-999</v>
      </c>
      <c r="N79" s="1">
        <v>0</v>
      </c>
      <c r="O79" s="1">
        <v>4289.95</v>
      </c>
      <c r="P79" s="1">
        <v>-999</v>
      </c>
      <c r="Q79" s="1">
        <v>0.000220054</v>
      </c>
      <c r="R79" s="1">
        <v>0</v>
      </c>
      <c r="S79" s="1">
        <v>-999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1.68</v>
      </c>
      <c r="AB79" s="1">
        <v>1.68</v>
      </c>
      <c r="AC79" s="1">
        <v>0</v>
      </c>
      <c r="AD79" s="1">
        <v>0</v>
      </c>
      <c r="AE79" s="1">
        <v>9</v>
      </c>
      <c r="AF79" s="1">
        <v>9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0.1</v>
      </c>
      <c r="BM79">
        <v>115050</v>
      </c>
      <c r="BN79">
        <v>3593.6667</v>
      </c>
      <c r="BO79">
        <v>644.025</v>
      </c>
      <c r="BP79">
        <v>9.4724</v>
      </c>
      <c r="BQ79">
        <v>10.0449</v>
      </c>
      <c r="BR79">
        <v>0.0069</v>
      </c>
      <c r="BS79">
        <v>0.0215</v>
      </c>
      <c r="BT79">
        <v>8.2333</v>
      </c>
      <c r="BU79">
        <v>86.75</v>
      </c>
      <c r="BV79">
        <v>304.9084</v>
      </c>
      <c r="BW79">
        <v>26.8</v>
      </c>
      <c r="BX79">
        <v>32.2442</v>
      </c>
      <c r="BY79">
        <v>-78.0895</v>
      </c>
      <c r="BZ79">
        <v>142.625</v>
      </c>
      <c r="CA79">
        <v>138.7833</v>
      </c>
      <c r="CB79">
        <f t="shared" si="9"/>
        <v>0.793960475528753</v>
      </c>
      <c r="CC79">
        <v>0.8333</v>
      </c>
      <c r="CD79">
        <f t="shared" si="8"/>
        <v>7.678619009264795E-05</v>
      </c>
      <c r="CE79">
        <f t="shared" si="10"/>
        <v>7.678619009264795E-05</v>
      </c>
    </row>
    <row r="80" spans="1:83" ht="12.75">
      <c r="A80" s="1">
        <v>19980800</v>
      </c>
      <c r="B80" s="1">
        <v>114148</v>
      </c>
      <c r="C80" s="1">
        <v>0.602154</v>
      </c>
      <c r="D80" s="1">
        <v>0.0576445</v>
      </c>
      <c r="E80" s="1">
        <v>0.0576445</v>
      </c>
      <c r="F80" s="1">
        <v>47.2324</v>
      </c>
      <c r="G80" s="1">
        <v>5.61164E-07</v>
      </c>
      <c r="H80" s="1">
        <v>12</v>
      </c>
      <c r="I80" s="1">
        <v>128.142</v>
      </c>
      <c r="J80" s="1">
        <v>0.0576445</v>
      </c>
      <c r="K80" s="1">
        <v>0.0576445</v>
      </c>
      <c r="L80" s="1">
        <v>-999</v>
      </c>
      <c r="M80" s="1">
        <v>-999</v>
      </c>
      <c r="N80" s="1">
        <v>0</v>
      </c>
      <c r="O80" s="1">
        <v>2873.75</v>
      </c>
      <c r="P80" s="1">
        <v>-999</v>
      </c>
      <c r="Q80" s="1">
        <v>8.23938</v>
      </c>
      <c r="R80" s="1">
        <v>0</v>
      </c>
      <c r="S80" s="1">
        <v>-999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635.12</v>
      </c>
      <c r="AB80" s="1">
        <v>14.7702</v>
      </c>
      <c r="AC80" s="1">
        <v>0</v>
      </c>
      <c r="AD80" s="1">
        <v>0</v>
      </c>
      <c r="AE80" s="1">
        <v>1275</v>
      </c>
      <c r="AF80" s="1">
        <v>1275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0.1</v>
      </c>
      <c r="BM80">
        <v>114148</v>
      </c>
      <c r="BN80">
        <v>3708.0833</v>
      </c>
      <c r="BO80">
        <v>644.05</v>
      </c>
      <c r="BP80">
        <v>7.1243</v>
      </c>
      <c r="BQ80">
        <v>7.6921</v>
      </c>
      <c r="BR80">
        <v>0.0048</v>
      </c>
      <c r="BS80">
        <v>0.0226</v>
      </c>
      <c r="BT80">
        <v>8.9083</v>
      </c>
      <c r="BU80">
        <v>107.0833</v>
      </c>
      <c r="BV80">
        <v>315.2666</v>
      </c>
      <c r="BW80">
        <v>25.0167</v>
      </c>
      <c r="BX80">
        <v>31.815</v>
      </c>
      <c r="BY80">
        <v>-78.6389</v>
      </c>
      <c r="BZ80">
        <v>128.8917</v>
      </c>
      <c r="CA80">
        <v>131.4667</v>
      </c>
      <c r="CB80">
        <f t="shared" si="9"/>
        <v>0.8006430096342408</v>
      </c>
      <c r="CC80">
        <v>0.9917</v>
      </c>
      <c r="CD80">
        <f t="shared" si="8"/>
        <v>0.0719977559366113</v>
      </c>
      <c r="CE80">
        <f t="shared" si="10"/>
        <v>0.0719977559366113</v>
      </c>
    </row>
    <row r="81" spans="1:83" ht="12.75">
      <c r="A81" s="1">
        <v>19980800</v>
      </c>
      <c r="B81" s="1">
        <v>114657</v>
      </c>
      <c r="C81" s="1">
        <v>1.982</v>
      </c>
      <c r="D81" s="1">
        <v>0.131116</v>
      </c>
      <c r="E81" s="1">
        <v>0.131116</v>
      </c>
      <c r="F81" s="1">
        <v>463.438</v>
      </c>
      <c r="G81" s="1">
        <v>2.59309E-06</v>
      </c>
      <c r="H81" s="1">
        <v>12</v>
      </c>
      <c r="I81" s="1">
        <v>126.815</v>
      </c>
      <c r="J81" s="1">
        <v>0.131116</v>
      </c>
      <c r="K81" s="1">
        <v>0.131116</v>
      </c>
      <c r="L81" s="1">
        <v>-999</v>
      </c>
      <c r="M81" s="1">
        <v>-999</v>
      </c>
      <c r="N81" s="1">
        <v>0</v>
      </c>
      <c r="O81" s="1">
        <v>3929.87</v>
      </c>
      <c r="P81" s="1">
        <v>-999</v>
      </c>
      <c r="Q81" s="1">
        <v>27.2095</v>
      </c>
      <c r="R81" s="1">
        <v>0</v>
      </c>
      <c r="S81" s="1">
        <v>-999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1378.88</v>
      </c>
      <c r="AB81" s="1">
        <v>16.0335</v>
      </c>
      <c r="AC81" s="1">
        <v>0</v>
      </c>
      <c r="AD81" s="1">
        <v>0</v>
      </c>
      <c r="AE81" s="1">
        <v>1596</v>
      </c>
      <c r="AF81" s="1">
        <v>1596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0.1</v>
      </c>
      <c r="BM81">
        <v>114657</v>
      </c>
      <c r="BN81">
        <v>3646.5</v>
      </c>
      <c r="BO81">
        <v>644.2834</v>
      </c>
      <c r="BP81">
        <v>8.1608</v>
      </c>
      <c r="BQ81">
        <v>8.6706</v>
      </c>
      <c r="BR81">
        <v>0.0047</v>
      </c>
      <c r="BS81">
        <v>0.023</v>
      </c>
      <c r="BT81">
        <v>7.3333</v>
      </c>
      <c r="BU81">
        <v>89.8333</v>
      </c>
      <c r="BV81">
        <v>317.025</v>
      </c>
      <c r="BW81">
        <v>39.1583</v>
      </c>
      <c r="BX81">
        <v>32.0542</v>
      </c>
      <c r="BY81">
        <v>-78.3313</v>
      </c>
      <c r="BZ81">
        <v>123.9917</v>
      </c>
      <c r="CA81">
        <v>130.5917</v>
      </c>
      <c r="CB81">
        <f t="shared" si="9"/>
        <v>0.79798219522708</v>
      </c>
      <c r="CC81">
        <v>1.1083</v>
      </c>
      <c r="CD81">
        <f t="shared" si="8"/>
        <v>0.1643094304412251</v>
      </c>
      <c r="CE81">
        <f t="shared" si="10"/>
        <v>0.1643094304412251</v>
      </c>
    </row>
    <row r="82" spans="1:83" ht="12.75">
      <c r="A82" s="1">
        <v>19980800</v>
      </c>
      <c r="B82" s="1">
        <v>114506</v>
      </c>
      <c r="C82" s="1">
        <v>0.726527</v>
      </c>
      <c r="D82" s="1">
        <v>0.055639</v>
      </c>
      <c r="E82" s="1">
        <v>0.055639</v>
      </c>
      <c r="F82" s="1">
        <v>186.371</v>
      </c>
      <c r="G82" s="1">
        <v>1.10425E-06</v>
      </c>
      <c r="H82" s="1">
        <v>12</v>
      </c>
      <c r="I82" s="1">
        <v>125.012</v>
      </c>
      <c r="J82" s="1">
        <v>0.055639</v>
      </c>
      <c r="K82" s="1">
        <v>0.055639</v>
      </c>
      <c r="L82" s="1">
        <v>-999</v>
      </c>
      <c r="M82" s="1">
        <v>-999</v>
      </c>
      <c r="N82" s="1">
        <v>0</v>
      </c>
      <c r="O82" s="1">
        <v>3152.68</v>
      </c>
      <c r="P82" s="1">
        <v>-999</v>
      </c>
      <c r="Q82" s="1">
        <v>9.24635</v>
      </c>
      <c r="R82" s="1">
        <v>0</v>
      </c>
      <c r="S82" s="1">
        <v>-999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597.04</v>
      </c>
      <c r="AB82" s="1">
        <v>24.8767</v>
      </c>
      <c r="AC82" s="1">
        <v>0</v>
      </c>
      <c r="AD82" s="1">
        <v>0</v>
      </c>
      <c r="AE82" s="1">
        <v>1241</v>
      </c>
      <c r="AF82" s="1">
        <v>1241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0.1</v>
      </c>
      <c r="BM82">
        <v>114506</v>
      </c>
      <c r="BN82">
        <v>3655.5</v>
      </c>
      <c r="BO82">
        <v>645.3917</v>
      </c>
      <c r="BP82">
        <v>7.28</v>
      </c>
      <c r="BQ82">
        <v>8.0095</v>
      </c>
      <c r="BR82">
        <v>0.0051</v>
      </c>
      <c r="BS82">
        <v>0.0233</v>
      </c>
      <c r="BT82">
        <v>9.3917</v>
      </c>
      <c r="BU82">
        <v>108.3333</v>
      </c>
      <c r="BV82">
        <v>318.3</v>
      </c>
      <c r="BW82">
        <v>32.3417</v>
      </c>
      <c r="BX82">
        <v>31.9708</v>
      </c>
      <c r="BY82">
        <v>-78.4414</v>
      </c>
      <c r="BZ82">
        <v>125.4333</v>
      </c>
      <c r="CA82">
        <v>129.775</v>
      </c>
      <c r="CB82">
        <f t="shared" si="9"/>
        <v>0.8018654856455038</v>
      </c>
      <c r="CC82">
        <v>1.15</v>
      </c>
      <c r="CD82">
        <f t="shared" si="8"/>
        <v>0.06938694955203174</v>
      </c>
      <c r="CE82">
        <f t="shared" si="10"/>
        <v>0.06938694955203174</v>
      </c>
    </row>
    <row r="83" spans="1:83" ht="12.75">
      <c r="A83" s="1">
        <v>19980800</v>
      </c>
      <c r="B83" s="1">
        <v>114136</v>
      </c>
      <c r="C83" s="1">
        <v>0.871541</v>
      </c>
      <c r="D83" s="1">
        <v>0.0755834</v>
      </c>
      <c r="E83" s="1">
        <v>0.0784676</v>
      </c>
      <c r="F83" s="1">
        <v>85.458</v>
      </c>
      <c r="G83" s="1">
        <v>8.29917E-07</v>
      </c>
      <c r="H83" s="1">
        <v>12</v>
      </c>
      <c r="I83" s="1">
        <v>127.194</v>
      </c>
      <c r="J83" s="1">
        <v>0.0755834</v>
      </c>
      <c r="K83" s="1">
        <v>0.0784676</v>
      </c>
      <c r="L83" s="1">
        <v>-999</v>
      </c>
      <c r="M83" s="1">
        <v>-999</v>
      </c>
      <c r="N83" s="1">
        <v>0</v>
      </c>
      <c r="O83" s="1">
        <v>3010.25</v>
      </c>
      <c r="P83" s="1">
        <v>-999</v>
      </c>
      <c r="Q83" s="1">
        <v>13.4351</v>
      </c>
      <c r="R83" s="1">
        <v>0</v>
      </c>
      <c r="S83" s="1">
        <v>-999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799.16</v>
      </c>
      <c r="AB83" s="1">
        <v>15.9832</v>
      </c>
      <c r="AC83" s="1">
        <v>0</v>
      </c>
      <c r="AD83" s="1">
        <v>0</v>
      </c>
      <c r="AE83" s="1">
        <v>1280</v>
      </c>
      <c r="AF83" s="1">
        <v>1281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0.1</v>
      </c>
      <c r="BM83">
        <v>114136</v>
      </c>
      <c r="BN83">
        <v>3711</v>
      </c>
      <c r="BO83">
        <v>643.9999</v>
      </c>
      <c r="BP83">
        <v>7.1643</v>
      </c>
      <c r="BQ83">
        <v>7.7068</v>
      </c>
      <c r="BR83">
        <v>0.0002</v>
      </c>
      <c r="BS83">
        <v>0.0226</v>
      </c>
      <c r="BT83">
        <v>8.8583</v>
      </c>
      <c r="BU83">
        <v>106.5833</v>
      </c>
      <c r="BV83">
        <v>317.25</v>
      </c>
      <c r="BW83">
        <v>26.425</v>
      </c>
      <c r="BX83">
        <v>31.8056</v>
      </c>
      <c r="BY83">
        <v>-78.6503</v>
      </c>
      <c r="BZ83">
        <v>127.2917</v>
      </c>
      <c r="CA83">
        <v>131.35</v>
      </c>
      <c r="CB83">
        <f t="shared" si="9"/>
        <v>0.8004664920566409</v>
      </c>
      <c r="CC83">
        <v>1.5583</v>
      </c>
      <c r="CD83">
        <f t="shared" si="8"/>
        <v>0.09442418983186085</v>
      </c>
      <c r="CE83">
        <f t="shared" si="10"/>
        <v>0.09802733878140603</v>
      </c>
    </row>
    <row r="84" spans="1:83" ht="12.75">
      <c r="A84" s="1">
        <v>19980800</v>
      </c>
      <c r="B84" s="1">
        <v>114924</v>
      </c>
      <c r="C84" s="1">
        <v>1.59272</v>
      </c>
      <c r="D84" s="1">
        <v>0.127503</v>
      </c>
      <c r="E84" s="1">
        <v>0.132732</v>
      </c>
      <c r="F84" s="1">
        <v>180.436</v>
      </c>
      <c r="G84" s="1">
        <v>1.54735E-06</v>
      </c>
      <c r="H84" s="1">
        <v>12</v>
      </c>
      <c r="I84" s="1">
        <v>126.056</v>
      </c>
      <c r="J84" s="1">
        <v>0.127503</v>
      </c>
      <c r="K84" s="1">
        <v>0.132732</v>
      </c>
      <c r="L84" s="1">
        <v>-999</v>
      </c>
      <c r="M84" s="1">
        <v>-999</v>
      </c>
      <c r="N84" s="1">
        <v>0</v>
      </c>
      <c r="O84" s="1">
        <v>3599.03</v>
      </c>
      <c r="P84" s="1">
        <v>-999</v>
      </c>
      <c r="Q84" s="1">
        <v>25.4092</v>
      </c>
      <c r="R84" s="1">
        <v>0</v>
      </c>
      <c r="S84" s="1">
        <v>-999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1453.72</v>
      </c>
      <c r="AB84" s="1">
        <v>14.684</v>
      </c>
      <c r="AC84" s="1">
        <v>0</v>
      </c>
      <c r="AD84" s="1">
        <v>0</v>
      </c>
      <c r="AE84" s="1">
        <v>1655</v>
      </c>
      <c r="AF84" s="1">
        <v>1656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0.1</v>
      </c>
      <c r="BM84">
        <v>114924</v>
      </c>
      <c r="BN84">
        <v>3606.5833</v>
      </c>
      <c r="BO84">
        <v>644.3084</v>
      </c>
      <c r="BP84">
        <v>9.3973</v>
      </c>
      <c r="BQ84">
        <v>9.9173</v>
      </c>
      <c r="BR84">
        <v>0.0006</v>
      </c>
      <c r="BS84">
        <v>0.0227</v>
      </c>
      <c r="BT84">
        <v>10.2917</v>
      </c>
      <c r="BU84">
        <v>101.0833</v>
      </c>
      <c r="BV84">
        <v>304.325</v>
      </c>
      <c r="BW84">
        <v>25.3583</v>
      </c>
      <c r="BX84">
        <v>32.1692</v>
      </c>
      <c r="BY84">
        <v>-78.1789</v>
      </c>
      <c r="BZ84">
        <v>132.9833</v>
      </c>
      <c r="CA84">
        <v>130.1917</v>
      </c>
      <c r="CB84">
        <f t="shared" si="9"/>
        <v>0.7945209709621095</v>
      </c>
      <c r="CC84">
        <v>1.6167</v>
      </c>
      <c r="CD84">
        <f t="shared" si="8"/>
        <v>0.16047782835184674</v>
      </c>
      <c r="CE84">
        <f t="shared" si="10"/>
        <v>0.16705915243403932</v>
      </c>
    </row>
    <row r="85" spans="1:83" ht="12.75">
      <c r="A85" s="1">
        <v>19980800</v>
      </c>
      <c r="B85" s="1">
        <v>114454</v>
      </c>
      <c r="C85" s="1">
        <v>1.35062</v>
      </c>
      <c r="D85" s="1">
        <v>0.105907</v>
      </c>
      <c r="E85" s="1">
        <v>0.105907</v>
      </c>
      <c r="F85" s="1">
        <v>263.277</v>
      </c>
      <c r="G85" s="1">
        <v>1.70649E-06</v>
      </c>
      <c r="H85" s="1">
        <v>12</v>
      </c>
      <c r="I85" s="1">
        <v>122.641</v>
      </c>
      <c r="J85" s="1">
        <v>0.105907</v>
      </c>
      <c r="K85" s="1">
        <v>0.105907</v>
      </c>
      <c r="L85" s="1">
        <v>-999</v>
      </c>
      <c r="M85" s="1">
        <v>-999</v>
      </c>
      <c r="N85" s="1">
        <v>0</v>
      </c>
      <c r="O85" s="1">
        <v>2857.07</v>
      </c>
      <c r="P85" s="1">
        <v>-999</v>
      </c>
      <c r="Q85" s="1">
        <v>18.6844</v>
      </c>
      <c r="R85" s="1">
        <v>0</v>
      </c>
      <c r="S85" s="1">
        <v>-999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1007.68</v>
      </c>
      <c r="AB85" s="1">
        <v>18.3215</v>
      </c>
      <c r="AC85" s="1">
        <v>0</v>
      </c>
      <c r="AD85" s="1">
        <v>0</v>
      </c>
      <c r="AE85" s="1">
        <v>1805</v>
      </c>
      <c r="AF85" s="1">
        <v>1805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0.1</v>
      </c>
      <c r="BM85">
        <v>114454</v>
      </c>
      <c r="BN85">
        <v>3660.4167</v>
      </c>
      <c r="BO85">
        <v>645.2167</v>
      </c>
      <c r="BP85">
        <v>7.2532</v>
      </c>
      <c r="BQ85">
        <v>7.8721</v>
      </c>
      <c r="BR85">
        <v>0.0041</v>
      </c>
      <c r="BS85">
        <v>0.0235</v>
      </c>
      <c r="BT85">
        <v>9.2667</v>
      </c>
      <c r="BU85">
        <v>108.5833</v>
      </c>
      <c r="BV85">
        <v>317.3083</v>
      </c>
      <c r="BW85">
        <v>32.125</v>
      </c>
      <c r="BX85">
        <v>31.9619</v>
      </c>
      <c r="BY85">
        <v>-78.4531</v>
      </c>
      <c r="BZ85">
        <v>121.8417</v>
      </c>
      <c r="CA85">
        <v>125.625</v>
      </c>
      <c r="CB85">
        <f t="shared" si="9"/>
        <v>0.8017246733915128</v>
      </c>
      <c r="CC85">
        <v>1.8333</v>
      </c>
      <c r="CD85">
        <f t="shared" si="8"/>
        <v>0.13209896553636633</v>
      </c>
      <c r="CE85">
        <f t="shared" si="10"/>
        <v>0.13209896553636633</v>
      </c>
    </row>
    <row r="86" spans="1:6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84" ht="12.75">
      <c r="A88" s="1" t="s">
        <v>0</v>
      </c>
      <c r="B88" s="1" t="s">
        <v>1</v>
      </c>
      <c r="C88" s="1" t="s">
        <v>2</v>
      </c>
      <c r="D88" s="1" t="s">
        <v>3</v>
      </c>
      <c r="E88" s="1" t="s">
        <v>4</v>
      </c>
      <c r="F88" s="1" t="s">
        <v>5</v>
      </c>
      <c r="G88" s="1" t="s">
        <v>6</v>
      </c>
      <c r="H88" s="1" t="s">
        <v>7</v>
      </c>
      <c r="I88" s="1" t="s">
        <v>8</v>
      </c>
      <c r="J88" s="1" t="s">
        <v>9</v>
      </c>
      <c r="K88" s="1" t="s">
        <v>10</v>
      </c>
      <c r="L88" s="1" t="s">
        <v>11</v>
      </c>
      <c r="M88" s="1" t="s">
        <v>12</v>
      </c>
      <c r="N88" s="1" t="s">
        <v>13</v>
      </c>
      <c r="O88" s="1" t="s">
        <v>14</v>
      </c>
      <c r="P88" s="1" t="s">
        <v>15</v>
      </c>
      <c r="Q88" s="1" t="s">
        <v>16</v>
      </c>
      <c r="R88" s="1" t="s">
        <v>17</v>
      </c>
      <c r="S88" s="1" t="s">
        <v>18</v>
      </c>
      <c r="T88" s="1" t="s">
        <v>19</v>
      </c>
      <c r="U88" s="1"/>
      <c r="V88" s="1"/>
      <c r="W88" s="1"/>
      <c r="X88" s="1"/>
      <c r="Y88" s="1"/>
      <c r="Z88" s="1"/>
      <c r="AA88" s="1" t="s">
        <v>20</v>
      </c>
      <c r="AB88" s="1" t="s">
        <v>21</v>
      </c>
      <c r="AC88" s="1" t="s">
        <v>19</v>
      </c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t="s">
        <v>1</v>
      </c>
      <c r="BN88" t="s">
        <v>22</v>
      </c>
      <c r="BO88" t="s">
        <v>23</v>
      </c>
      <c r="BP88" t="s">
        <v>24</v>
      </c>
      <c r="BQ88" t="s">
        <v>25</v>
      </c>
      <c r="BR88" t="s">
        <v>26</v>
      </c>
      <c r="BS88" t="s">
        <v>27</v>
      </c>
      <c r="BT88" t="s">
        <v>28</v>
      </c>
      <c r="BU88" t="s">
        <v>29</v>
      </c>
      <c r="BV88" t="s">
        <v>30</v>
      </c>
      <c r="BW88" t="s">
        <v>31</v>
      </c>
      <c r="BX88" t="s">
        <v>32</v>
      </c>
      <c r="BY88" t="s">
        <v>33</v>
      </c>
      <c r="BZ88" t="s">
        <v>34</v>
      </c>
      <c r="CA88" t="s">
        <v>35</v>
      </c>
      <c r="CB88" t="s">
        <v>36</v>
      </c>
      <c r="CC88" t="s">
        <v>37</v>
      </c>
      <c r="CD88" t="s">
        <v>44</v>
      </c>
      <c r="CE88" t="s">
        <v>39</v>
      </c>
      <c r="CF88" t="s">
        <v>43</v>
      </c>
    </row>
    <row r="89" spans="1:84" ht="12.75">
      <c r="A89" s="1">
        <v>19980800</v>
      </c>
      <c r="B89" s="1">
        <v>113810</v>
      </c>
      <c r="C89" s="1">
        <v>0.013454</v>
      </c>
      <c r="D89" s="1">
        <v>0.00203579</v>
      </c>
      <c r="E89" s="1">
        <v>0.00203579</v>
      </c>
      <c r="F89" s="1">
        <v>0.383736</v>
      </c>
      <c r="G89" s="1">
        <v>1.0909E-08</v>
      </c>
      <c r="H89" s="1">
        <v>12</v>
      </c>
      <c r="I89" s="1">
        <v>121.124</v>
      </c>
      <c r="J89" s="1">
        <v>0.00203579</v>
      </c>
      <c r="K89" s="1">
        <v>0.00203579</v>
      </c>
      <c r="L89" s="1">
        <v>-999</v>
      </c>
      <c r="M89" s="1">
        <v>-999</v>
      </c>
      <c r="N89" s="1">
        <v>0</v>
      </c>
      <c r="O89" s="1">
        <v>3790.73</v>
      </c>
      <c r="P89" s="1">
        <v>-999</v>
      </c>
      <c r="Q89" s="1">
        <v>0.140512</v>
      </c>
      <c r="R89" s="1">
        <v>0</v>
      </c>
      <c r="S89" s="1">
        <v>-999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45.6</v>
      </c>
      <c r="AB89" s="1">
        <v>45.6</v>
      </c>
      <c r="AC89" s="1">
        <v>0</v>
      </c>
      <c r="AD89" s="1">
        <v>0</v>
      </c>
      <c r="AE89" s="1">
        <v>214</v>
      </c>
      <c r="AF89" s="1">
        <v>214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0.1</v>
      </c>
      <c r="BM89">
        <v>113810</v>
      </c>
      <c r="BN89">
        <v>3735.75</v>
      </c>
      <c r="BO89">
        <v>644.3249</v>
      </c>
      <c r="BP89">
        <v>7.331</v>
      </c>
      <c r="BQ89">
        <v>7.7673</v>
      </c>
      <c r="BR89">
        <v>0.0051</v>
      </c>
      <c r="BS89">
        <v>0.0238</v>
      </c>
      <c r="BT89">
        <v>6.525</v>
      </c>
      <c r="BU89">
        <v>90.6667</v>
      </c>
      <c r="BV89">
        <v>319.65</v>
      </c>
      <c r="BW89">
        <v>22.725</v>
      </c>
      <c r="BX89">
        <v>31.6465</v>
      </c>
      <c r="BY89">
        <v>-78.8504</v>
      </c>
      <c r="BZ89">
        <v>122.225</v>
      </c>
      <c r="CA89">
        <v>125.3</v>
      </c>
      <c r="CB89">
        <f>(BO89*100)/(287*(BP89+273.16))</f>
        <v>0.8003944849472955</v>
      </c>
      <c r="CC89">
        <v>-0.025</v>
      </c>
      <c r="CD89">
        <f aca="true" t="shared" si="11" ref="CD89:CD107">J89/CB89</f>
        <v>0.0025434832926591855</v>
      </c>
      <c r="CE89">
        <f>K89/CB89</f>
        <v>0.0025434832926591855</v>
      </c>
      <c r="CF89">
        <v>0</v>
      </c>
    </row>
    <row r="90" spans="1:84" ht="12.75">
      <c r="A90" s="1">
        <v>19980800</v>
      </c>
      <c r="B90" s="1">
        <v>113819</v>
      </c>
      <c r="C90" s="1">
        <v>-999</v>
      </c>
      <c r="D90" s="1">
        <v>-999</v>
      </c>
      <c r="E90" s="1">
        <v>-999</v>
      </c>
      <c r="F90" s="1">
        <v>-999</v>
      </c>
      <c r="G90" s="1">
        <v>-999</v>
      </c>
      <c r="H90" s="1">
        <v>12</v>
      </c>
      <c r="I90" s="1">
        <v>122.831</v>
      </c>
      <c r="J90" s="1">
        <v>-999</v>
      </c>
      <c r="K90" s="1">
        <v>-999</v>
      </c>
      <c r="L90" s="1">
        <v>-999</v>
      </c>
      <c r="M90" s="1">
        <v>-999</v>
      </c>
      <c r="N90" s="1">
        <v>0</v>
      </c>
      <c r="O90" s="1">
        <v>3779.14</v>
      </c>
      <c r="P90" s="1">
        <v>-999</v>
      </c>
      <c r="Q90" s="1">
        <v>0</v>
      </c>
      <c r="R90" s="1">
        <v>0</v>
      </c>
      <c r="S90" s="1">
        <v>-999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45.6</v>
      </c>
      <c r="AB90" s="1">
        <v>45.6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0.1</v>
      </c>
      <c r="BM90">
        <v>113819</v>
      </c>
      <c r="BN90">
        <v>3735.5</v>
      </c>
      <c r="BO90">
        <v>644.2916</v>
      </c>
      <c r="BP90">
        <v>7.3914</v>
      </c>
      <c r="BQ90">
        <v>7.8161</v>
      </c>
      <c r="BR90">
        <v>0.0042</v>
      </c>
      <c r="BS90">
        <v>0.0235</v>
      </c>
      <c r="BT90">
        <v>6.375</v>
      </c>
      <c r="BU90">
        <v>89.3333</v>
      </c>
      <c r="BV90">
        <v>322.1667</v>
      </c>
      <c r="BW90">
        <v>24.025</v>
      </c>
      <c r="BX90">
        <v>31.6533</v>
      </c>
      <c r="BY90">
        <v>-78.8419</v>
      </c>
      <c r="BZ90">
        <v>121.7333</v>
      </c>
      <c r="CA90">
        <v>126.0833</v>
      </c>
      <c r="CB90">
        <f>(BO90*100)/(287*(BP90+273.16))</f>
        <v>0.8001808106817342</v>
      </c>
      <c r="CC90">
        <v>-0.1417</v>
      </c>
      <c r="CD90">
        <v>0</v>
      </c>
      <c r="CE90">
        <v>0</v>
      </c>
      <c r="CF90">
        <f>(BM90-BM89)*BZ89/1000+CF89</f>
        <v>1.1000249999999998</v>
      </c>
    </row>
    <row r="91" spans="1:84" ht="12.75">
      <c r="A91" s="1">
        <v>19980800</v>
      </c>
      <c r="B91" s="1">
        <v>113831</v>
      </c>
      <c r="C91" s="1">
        <v>0.00094665</v>
      </c>
      <c r="D91" s="1">
        <v>0.000113429</v>
      </c>
      <c r="E91" s="1">
        <v>0.000113429</v>
      </c>
      <c r="F91" s="1">
        <v>0.0405309</v>
      </c>
      <c r="G91" s="1">
        <v>8.874E-10</v>
      </c>
      <c r="H91" s="1">
        <v>12</v>
      </c>
      <c r="I91" s="1">
        <v>123.21</v>
      </c>
      <c r="J91" s="1">
        <v>0.000113429</v>
      </c>
      <c r="K91" s="1">
        <v>0.000113429</v>
      </c>
      <c r="L91" s="1">
        <v>-999</v>
      </c>
      <c r="M91" s="1">
        <v>-999</v>
      </c>
      <c r="N91" s="1">
        <v>0</v>
      </c>
      <c r="O91" s="1">
        <v>3863.68</v>
      </c>
      <c r="P91" s="1">
        <v>-999</v>
      </c>
      <c r="Q91" s="1">
        <v>0.0144385</v>
      </c>
      <c r="R91" s="1">
        <v>0</v>
      </c>
      <c r="S91" s="1">
        <v>-999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1.92</v>
      </c>
      <c r="AB91" s="1">
        <v>1.92</v>
      </c>
      <c r="AC91" s="1">
        <v>0</v>
      </c>
      <c r="AD91" s="1">
        <v>0</v>
      </c>
      <c r="AE91" s="1">
        <v>7</v>
      </c>
      <c r="AF91" s="1">
        <v>7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0.1</v>
      </c>
      <c r="BM91">
        <v>113831</v>
      </c>
      <c r="BN91">
        <v>3735.1667</v>
      </c>
      <c r="BO91">
        <v>644.2001</v>
      </c>
      <c r="BP91">
        <v>7.457</v>
      </c>
      <c r="BQ91">
        <v>7.8967</v>
      </c>
      <c r="BR91">
        <v>0.0036</v>
      </c>
      <c r="BS91">
        <v>0.0237</v>
      </c>
      <c r="BT91">
        <v>5.975</v>
      </c>
      <c r="BU91">
        <v>86.25</v>
      </c>
      <c r="BV91">
        <v>324.0917</v>
      </c>
      <c r="BW91">
        <v>25.475</v>
      </c>
      <c r="BX91">
        <v>31.6622</v>
      </c>
      <c r="BY91">
        <v>-78.8307</v>
      </c>
      <c r="BZ91">
        <v>121.1583</v>
      </c>
      <c r="CA91">
        <v>126.5167</v>
      </c>
      <c r="CB91">
        <f aca="true" t="shared" si="12" ref="CB91:CB154">(BO91*100)/(287*(BP91+273.16))</f>
        <v>0.7998801396807549</v>
      </c>
      <c r="CC91">
        <v>0.05</v>
      </c>
      <c r="CD91">
        <f t="shared" si="11"/>
        <v>0.00014180749636473204</v>
      </c>
      <c r="CE91">
        <f aca="true" t="shared" si="13" ref="CE91:CE153">K91/CB91</f>
        <v>0.00014180749636473204</v>
      </c>
      <c r="CF91">
        <f aca="true" t="shared" si="14" ref="CF91:CF154">(BM91-BM90)*BZ90/1000+CF90</f>
        <v>2.5608246</v>
      </c>
    </row>
    <row r="92" spans="1:84" ht="12.75">
      <c r="A92" s="1">
        <v>19980800</v>
      </c>
      <c r="B92" s="1">
        <v>113843</v>
      </c>
      <c r="C92" s="1">
        <v>0.0150107</v>
      </c>
      <c r="D92" s="1">
        <v>0.00228278</v>
      </c>
      <c r="E92" s="1">
        <v>0.00228278</v>
      </c>
      <c r="F92" s="1">
        <v>0.432747</v>
      </c>
      <c r="G92" s="1">
        <v>1.18826E-08</v>
      </c>
      <c r="H92" s="1">
        <v>12</v>
      </c>
      <c r="I92" s="1">
        <v>122.451</v>
      </c>
      <c r="J92" s="1">
        <v>0.00228278</v>
      </c>
      <c r="K92" s="1">
        <v>0.00228278</v>
      </c>
      <c r="L92" s="1">
        <v>-999</v>
      </c>
      <c r="M92" s="1">
        <v>-999</v>
      </c>
      <c r="N92" s="1">
        <v>0</v>
      </c>
      <c r="O92" s="1">
        <v>3519.92</v>
      </c>
      <c r="P92" s="1">
        <v>-999</v>
      </c>
      <c r="Q92" s="1">
        <v>0.0889066</v>
      </c>
      <c r="R92" s="1">
        <v>0</v>
      </c>
      <c r="S92" s="1">
        <v>-999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48.48</v>
      </c>
      <c r="AB92" s="1">
        <v>48.48</v>
      </c>
      <c r="AC92" s="1">
        <v>0</v>
      </c>
      <c r="AD92" s="1">
        <v>0</v>
      </c>
      <c r="AE92" s="1">
        <v>237</v>
      </c>
      <c r="AF92" s="1">
        <v>237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0.1</v>
      </c>
      <c r="BM92">
        <v>113843</v>
      </c>
      <c r="BN92">
        <v>3734.75</v>
      </c>
      <c r="BO92">
        <v>644.1834</v>
      </c>
      <c r="BP92">
        <v>6.9742</v>
      </c>
      <c r="BQ92">
        <v>7.4139</v>
      </c>
      <c r="BR92">
        <v>0.002</v>
      </c>
      <c r="BS92">
        <v>0.0234</v>
      </c>
      <c r="BT92">
        <v>6.675</v>
      </c>
      <c r="BU92">
        <v>93.75</v>
      </c>
      <c r="BV92">
        <v>324.7083</v>
      </c>
      <c r="BW92">
        <v>26.425</v>
      </c>
      <c r="BX92">
        <v>31.6711</v>
      </c>
      <c r="BY92">
        <v>-78.8193</v>
      </c>
      <c r="BZ92">
        <v>120.725</v>
      </c>
      <c r="CA92">
        <v>126.4</v>
      </c>
      <c r="CB92">
        <f t="shared" si="12"/>
        <v>0.8012379293262423</v>
      </c>
      <c r="CC92">
        <v>0.1</v>
      </c>
      <c r="CD92">
        <f t="shared" si="11"/>
        <v>0.0028490663215601643</v>
      </c>
      <c r="CE92">
        <f t="shared" si="13"/>
        <v>0.0028490663215601643</v>
      </c>
      <c r="CF92">
        <f t="shared" si="14"/>
        <v>4.0147242</v>
      </c>
    </row>
    <row r="93" spans="1:84" ht="12.75">
      <c r="A93" s="1">
        <v>19980800</v>
      </c>
      <c r="B93" s="1">
        <v>113856</v>
      </c>
      <c r="C93" s="1">
        <v>0.000488195</v>
      </c>
      <c r="D93" s="1">
        <v>7.34273E-05</v>
      </c>
      <c r="E93" s="1">
        <v>7.34273E-05</v>
      </c>
      <c r="F93" s="1">
        <v>0.0127035</v>
      </c>
      <c r="G93" s="1">
        <v>4.39489E-10</v>
      </c>
      <c r="H93" s="1">
        <v>12</v>
      </c>
      <c r="I93" s="1">
        <v>122.262</v>
      </c>
      <c r="J93" s="1">
        <v>7.34273E-05</v>
      </c>
      <c r="K93" s="1">
        <v>7.34273E-05</v>
      </c>
      <c r="L93" s="1">
        <v>-999</v>
      </c>
      <c r="M93" s="1">
        <v>-999</v>
      </c>
      <c r="N93" s="1">
        <v>0</v>
      </c>
      <c r="O93" s="1">
        <v>3922.86</v>
      </c>
      <c r="P93" s="1">
        <v>-999</v>
      </c>
      <c r="Q93" s="1">
        <v>0.000415999</v>
      </c>
      <c r="R93" s="1">
        <v>0</v>
      </c>
      <c r="S93" s="1">
        <v>-999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1.64</v>
      </c>
      <c r="AB93" s="1">
        <v>1.64</v>
      </c>
      <c r="AC93" s="1">
        <v>0</v>
      </c>
      <c r="AD93" s="1">
        <v>0</v>
      </c>
      <c r="AE93" s="1">
        <v>7</v>
      </c>
      <c r="AF93" s="1">
        <v>7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0.1</v>
      </c>
      <c r="BM93">
        <v>113856</v>
      </c>
      <c r="BN93">
        <v>3733.75</v>
      </c>
      <c r="BO93">
        <v>644.2001</v>
      </c>
      <c r="BP93">
        <v>6.9324</v>
      </c>
      <c r="BQ93">
        <v>7.3487</v>
      </c>
      <c r="BR93">
        <v>0.0033</v>
      </c>
      <c r="BS93">
        <v>0.0236</v>
      </c>
      <c r="BT93">
        <v>6.3333</v>
      </c>
      <c r="BU93">
        <v>92.0833</v>
      </c>
      <c r="BV93">
        <v>323.15</v>
      </c>
      <c r="BW93">
        <v>26.675</v>
      </c>
      <c r="BX93">
        <v>31.6804</v>
      </c>
      <c r="BY93">
        <v>-78.8069</v>
      </c>
      <c r="BZ93">
        <v>121.025</v>
      </c>
      <c r="CA93">
        <v>126.025</v>
      </c>
      <c r="CB93">
        <f t="shared" si="12"/>
        <v>0.8013782778711397</v>
      </c>
      <c r="CC93">
        <v>0.35</v>
      </c>
      <c r="CD93">
        <f t="shared" si="11"/>
        <v>9.162626692984431E-05</v>
      </c>
      <c r="CE93">
        <f t="shared" si="13"/>
        <v>9.162626692984431E-05</v>
      </c>
      <c r="CF93">
        <f t="shared" si="14"/>
        <v>5.5841492</v>
      </c>
    </row>
    <row r="94" spans="1:84" ht="12.75">
      <c r="A94" s="1">
        <v>19980800</v>
      </c>
      <c r="B94" s="1">
        <v>113908</v>
      </c>
      <c r="C94" s="1">
        <v>0.00145316</v>
      </c>
      <c r="D94" s="1">
        <v>0.000160425</v>
      </c>
      <c r="E94" s="1">
        <v>0.000160425</v>
      </c>
      <c r="F94" s="1">
        <v>0.0798008</v>
      </c>
      <c r="G94" s="1">
        <v>1.342E-09</v>
      </c>
      <c r="H94" s="1">
        <v>12</v>
      </c>
      <c r="I94" s="1">
        <v>122.831</v>
      </c>
      <c r="J94" s="1">
        <v>0.000160425</v>
      </c>
      <c r="K94" s="1">
        <v>0.000160425</v>
      </c>
      <c r="L94" s="1">
        <v>-999</v>
      </c>
      <c r="M94" s="1">
        <v>-999</v>
      </c>
      <c r="N94" s="1">
        <v>0</v>
      </c>
      <c r="O94" s="1">
        <v>3712.19</v>
      </c>
      <c r="P94" s="1">
        <v>-999</v>
      </c>
      <c r="Q94" s="1">
        <v>0.0383386</v>
      </c>
      <c r="R94" s="1">
        <v>0</v>
      </c>
      <c r="S94" s="1">
        <v>-999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2.6</v>
      </c>
      <c r="AB94" s="1">
        <v>2.6</v>
      </c>
      <c r="AC94" s="1">
        <v>0</v>
      </c>
      <c r="AD94" s="1">
        <v>0</v>
      </c>
      <c r="AE94" s="1">
        <v>9</v>
      </c>
      <c r="AF94" s="1">
        <v>9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0.1</v>
      </c>
      <c r="BM94">
        <v>113908</v>
      </c>
      <c r="BN94">
        <v>3733.4167</v>
      </c>
      <c r="BO94">
        <v>644.1334</v>
      </c>
      <c r="BP94">
        <v>6.927</v>
      </c>
      <c r="BQ94">
        <v>7.352</v>
      </c>
      <c r="BR94">
        <v>0.005</v>
      </c>
      <c r="BS94">
        <v>0.0235</v>
      </c>
      <c r="BT94">
        <v>6.2167</v>
      </c>
      <c r="BU94">
        <v>91.1667</v>
      </c>
      <c r="BV94">
        <v>320.8167</v>
      </c>
      <c r="BW94">
        <v>26.4583</v>
      </c>
      <c r="BX94">
        <v>31.6892</v>
      </c>
      <c r="BY94">
        <v>-78.7954</v>
      </c>
      <c r="BZ94">
        <v>122.6917</v>
      </c>
      <c r="CA94">
        <v>126.5583</v>
      </c>
      <c r="CB94">
        <f t="shared" si="12"/>
        <v>0.8013107525114551</v>
      </c>
      <c r="CC94">
        <v>0.3917</v>
      </c>
      <c r="CD94">
        <f t="shared" si="11"/>
        <v>0.00020020322889365778</v>
      </c>
      <c r="CE94">
        <f t="shared" si="13"/>
        <v>0.00020020322889365778</v>
      </c>
      <c r="CF94">
        <f t="shared" si="14"/>
        <v>11.877449200000001</v>
      </c>
    </row>
    <row r="95" spans="1:84" ht="12.75">
      <c r="A95" s="1">
        <v>19980800</v>
      </c>
      <c r="B95" s="1">
        <v>113920</v>
      </c>
      <c r="C95" s="1">
        <v>0.000988542</v>
      </c>
      <c r="D95" s="1">
        <v>0.000101195</v>
      </c>
      <c r="E95" s="1">
        <v>0.000101195</v>
      </c>
      <c r="F95" s="1">
        <v>0.0614736</v>
      </c>
      <c r="G95" s="1">
        <v>9.1122E-10</v>
      </c>
      <c r="H95" s="1">
        <v>12</v>
      </c>
      <c r="I95" s="1">
        <v>125.392</v>
      </c>
      <c r="J95" s="1">
        <v>0.000101195</v>
      </c>
      <c r="K95" s="1">
        <v>0.000101195</v>
      </c>
      <c r="L95" s="1">
        <v>-999</v>
      </c>
      <c r="M95" s="1">
        <v>-999</v>
      </c>
      <c r="N95" s="1">
        <v>0</v>
      </c>
      <c r="O95" s="1">
        <v>3789.43</v>
      </c>
      <c r="P95" s="1">
        <v>-999</v>
      </c>
      <c r="Q95" s="1">
        <v>0.0129359</v>
      </c>
      <c r="R95" s="1">
        <v>0</v>
      </c>
      <c r="S95" s="1">
        <v>-999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1.4</v>
      </c>
      <c r="AB95" s="1">
        <v>0.7</v>
      </c>
      <c r="AC95" s="1">
        <v>0</v>
      </c>
      <c r="AD95" s="1">
        <v>0</v>
      </c>
      <c r="AE95" s="1">
        <v>4</v>
      </c>
      <c r="AF95" s="1">
        <v>4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0.1</v>
      </c>
      <c r="BM95">
        <v>113920</v>
      </c>
      <c r="BN95">
        <v>3732.0833</v>
      </c>
      <c r="BO95">
        <v>644.175</v>
      </c>
      <c r="BP95">
        <v>7.2663</v>
      </c>
      <c r="BQ95">
        <v>7.6975</v>
      </c>
      <c r="BR95">
        <v>0.0042</v>
      </c>
      <c r="BS95">
        <v>0.023</v>
      </c>
      <c r="BT95">
        <v>5.275</v>
      </c>
      <c r="BU95">
        <v>83.3333</v>
      </c>
      <c r="BV95">
        <v>322.1917</v>
      </c>
      <c r="BW95">
        <v>25.9583</v>
      </c>
      <c r="BX95">
        <v>31.6981</v>
      </c>
      <c r="BY95">
        <v>-78.7838</v>
      </c>
      <c r="BZ95">
        <v>124.525</v>
      </c>
      <c r="CA95">
        <v>128.9417</v>
      </c>
      <c r="CB95">
        <f t="shared" si="12"/>
        <v>0.8003929000674869</v>
      </c>
      <c r="CC95">
        <v>0.3833</v>
      </c>
      <c r="CD95">
        <f t="shared" si="11"/>
        <v>0.00012643165624216245</v>
      </c>
      <c r="CE95">
        <f t="shared" si="13"/>
        <v>0.00012643165624216245</v>
      </c>
      <c r="CF95">
        <f t="shared" si="14"/>
        <v>13.3497496</v>
      </c>
    </row>
    <row r="96" spans="1:84" ht="12.75">
      <c r="A96" s="1">
        <v>19980800</v>
      </c>
      <c r="B96" s="1">
        <v>113932</v>
      </c>
      <c r="C96" s="1">
        <v>0.00126606</v>
      </c>
      <c r="D96" s="1">
        <v>0.00014373</v>
      </c>
      <c r="E96" s="1">
        <v>0.00014373</v>
      </c>
      <c r="F96" s="1">
        <v>0.0687328</v>
      </c>
      <c r="G96" s="1">
        <v>1.1466E-09</v>
      </c>
      <c r="H96" s="1">
        <v>12</v>
      </c>
      <c r="I96" s="1">
        <v>128.427</v>
      </c>
      <c r="J96" s="1">
        <v>0.00014373</v>
      </c>
      <c r="K96" s="1">
        <v>0.00014373</v>
      </c>
      <c r="L96" s="1">
        <v>-999</v>
      </c>
      <c r="M96" s="1">
        <v>-999</v>
      </c>
      <c r="N96" s="1">
        <v>0</v>
      </c>
      <c r="O96" s="1">
        <v>3762.25</v>
      </c>
      <c r="P96" s="1">
        <v>-999</v>
      </c>
      <c r="Q96" s="1">
        <v>0.0206299</v>
      </c>
      <c r="R96" s="1">
        <v>0</v>
      </c>
      <c r="S96" s="1">
        <v>-999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2.48</v>
      </c>
      <c r="AB96" s="1">
        <v>2.48</v>
      </c>
      <c r="AC96" s="1">
        <v>0</v>
      </c>
      <c r="AD96" s="1">
        <v>0</v>
      </c>
      <c r="AE96" s="1">
        <v>8</v>
      </c>
      <c r="AF96" s="1">
        <v>8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0.1</v>
      </c>
      <c r="BM96">
        <v>113932</v>
      </c>
      <c r="BN96">
        <v>3732</v>
      </c>
      <c r="BO96">
        <v>644.1168</v>
      </c>
      <c r="BP96">
        <v>7.7415</v>
      </c>
      <c r="BQ96">
        <v>8.2226</v>
      </c>
      <c r="BR96">
        <v>0.0034</v>
      </c>
      <c r="BS96">
        <v>0.0224</v>
      </c>
      <c r="BT96">
        <v>3.9667</v>
      </c>
      <c r="BU96">
        <v>73.1667</v>
      </c>
      <c r="BV96">
        <v>326.8333</v>
      </c>
      <c r="BW96">
        <v>25.975</v>
      </c>
      <c r="BX96">
        <v>31.7072</v>
      </c>
      <c r="BY96">
        <v>-78.772</v>
      </c>
      <c r="BZ96">
        <v>125.9167</v>
      </c>
      <c r="CA96">
        <v>132.3667</v>
      </c>
      <c r="CB96">
        <f t="shared" si="12"/>
        <v>0.7989666867800653</v>
      </c>
      <c r="CC96">
        <v>-0.1167</v>
      </c>
      <c r="CD96">
        <f t="shared" si="11"/>
        <v>0.00017989485967087027</v>
      </c>
      <c r="CE96">
        <f t="shared" si="13"/>
        <v>0.00017989485967087027</v>
      </c>
      <c r="CF96">
        <f t="shared" si="14"/>
        <v>14.844049600000002</v>
      </c>
    </row>
    <row r="97" spans="1:84" ht="12.75">
      <c r="A97" s="1">
        <v>19980800</v>
      </c>
      <c r="B97" s="1">
        <v>113944</v>
      </c>
      <c r="C97" s="1">
        <v>0.00018966</v>
      </c>
      <c r="D97" s="1">
        <v>3.08739E-05</v>
      </c>
      <c r="E97" s="1">
        <v>3.08739E-05</v>
      </c>
      <c r="F97" s="1">
        <v>0.00450891</v>
      </c>
      <c r="G97" s="1">
        <v>1.44658E-10</v>
      </c>
      <c r="H97" s="1">
        <v>12</v>
      </c>
      <c r="I97" s="1">
        <v>130.039</v>
      </c>
      <c r="J97" s="1">
        <v>3.08739E-05</v>
      </c>
      <c r="K97" s="1">
        <v>3.08739E-05</v>
      </c>
      <c r="L97" s="1">
        <v>-999</v>
      </c>
      <c r="M97" s="1">
        <v>-999</v>
      </c>
      <c r="N97" s="1">
        <v>0</v>
      </c>
      <c r="O97" s="1">
        <v>4006.63</v>
      </c>
      <c r="P97" s="1">
        <v>-999</v>
      </c>
      <c r="Q97" s="1">
        <v>0.000125482</v>
      </c>
      <c r="R97" s="1">
        <v>0</v>
      </c>
      <c r="S97" s="1">
        <v>-999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0.8</v>
      </c>
      <c r="AB97" s="1">
        <v>0.4</v>
      </c>
      <c r="AC97" s="1">
        <v>0</v>
      </c>
      <c r="AD97" s="1">
        <v>0</v>
      </c>
      <c r="AE97" s="1">
        <v>4</v>
      </c>
      <c r="AF97" s="1">
        <v>4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0.1</v>
      </c>
      <c r="BM97">
        <v>113944</v>
      </c>
      <c r="BN97">
        <v>3729.25</v>
      </c>
      <c r="BO97">
        <v>644.2251</v>
      </c>
      <c r="BP97">
        <v>7.6877</v>
      </c>
      <c r="BQ97">
        <v>8.178</v>
      </c>
      <c r="BR97">
        <v>0.0032</v>
      </c>
      <c r="BS97">
        <v>0.0222</v>
      </c>
      <c r="BT97">
        <v>4.275</v>
      </c>
      <c r="BU97">
        <v>74.9167</v>
      </c>
      <c r="BV97">
        <v>327.6583</v>
      </c>
      <c r="BW97">
        <v>25.7167</v>
      </c>
      <c r="BX97">
        <v>31.7162</v>
      </c>
      <c r="BY97">
        <v>-78.7601</v>
      </c>
      <c r="BZ97">
        <v>126.8583</v>
      </c>
      <c r="CA97">
        <v>133.7</v>
      </c>
      <c r="CB97">
        <f t="shared" si="12"/>
        <v>0.7992541009172878</v>
      </c>
      <c r="CC97">
        <v>-0.25</v>
      </c>
      <c r="CD97">
        <f t="shared" si="11"/>
        <v>3.862839110186191E-05</v>
      </c>
      <c r="CE97">
        <f t="shared" si="13"/>
        <v>3.862839110186191E-05</v>
      </c>
      <c r="CF97">
        <f t="shared" si="14"/>
        <v>16.355050000000002</v>
      </c>
    </row>
    <row r="98" spans="1:84" ht="12.75">
      <c r="A98" s="1">
        <v>19980800</v>
      </c>
      <c r="B98" s="1">
        <v>113957</v>
      </c>
      <c r="C98" s="1">
        <v>0.000638965</v>
      </c>
      <c r="D98" s="1">
        <v>8.92392E-05</v>
      </c>
      <c r="E98" s="1">
        <v>8.92392E-05</v>
      </c>
      <c r="F98" s="1">
        <v>0.0210529</v>
      </c>
      <c r="G98" s="1">
        <v>5.61433E-10</v>
      </c>
      <c r="H98" s="1">
        <v>12</v>
      </c>
      <c r="I98" s="1">
        <v>131.083</v>
      </c>
      <c r="J98" s="1">
        <v>8.92392E-05</v>
      </c>
      <c r="K98" s="1">
        <v>8.92392E-05</v>
      </c>
      <c r="L98" s="1">
        <v>-999</v>
      </c>
      <c r="M98" s="1">
        <v>-999</v>
      </c>
      <c r="N98" s="1">
        <v>0</v>
      </c>
      <c r="O98" s="1">
        <v>4257.5</v>
      </c>
      <c r="P98" s="1">
        <v>-999</v>
      </c>
      <c r="Q98" s="1">
        <v>0.00661524</v>
      </c>
      <c r="R98" s="1">
        <v>0</v>
      </c>
      <c r="S98" s="1">
        <v>-999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1.92</v>
      </c>
      <c r="AB98" s="1">
        <v>1.92</v>
      </c>
      <c r="AC98" s="1">
        <v>0</v>
      </c>
      <c r="AD98" s="1">
        <v>0</v>
      </c>
      <c r="AE98" s="1">
        <v>8</v>
      </c>
      <c r="AF98" s="1">
        <v>8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0.1</v>
      </c>
      <c r="BM98">
        <v>113957</v>
      </c>
      <c r="BN98">
        <v>3730.1667</v>
      </c>
      <c r="BO98">
        <v>643.9083</v>
      </c>
      <c r="BP98">
        <v>7.7199</v>
      </c>
      <c r="BQ98">
        <v>8.2156</v>
      </c>
      <c r="BR98">
        <v>0.0027</v>
      </c>
      <c r="BS98">
        <v>0.0219</v>
      </c>
      <c r="BT98">
        <v>6.375</v>
      </c>
      <c r="BU98">
        <v>86.5833</v>
      </c>
      <c r="BV98">
        <v>328.25</v>
      </c>
      <c r="BW98">
        <v>25.35</v>
      </c>
      <c r="BX98">
        <v>31.7264</v>
      </c>
      <c r="BY98">
        <v>-78.7472</v>
      </c>
      <c r="BZ98">
        <v>127.9583</v>
      </c>
      <c r="CA98">
        <v>135</v>
      </c>
      <c r="CB98">
        <f t="shared" si="12"/>
        <v>0.7987694836224551</v>
      </c>
      <c r="CC98">
        <v>0.6667</v>
      </c>
      <c r="CD98">
        <f t="shared" si="11"/>
        <v>0.00011172084290864025</v>
      </c>
      <c r="CE98">
        <f t="shared" si="13"/>
        <v>0.00011172084290864025</v>
      </c>
      <c r="CF98">
        <f t="shared" si="14"/>
        <v>18.0042079</v>
      </c>
    </row>
    <row r="99" spans="1:84" ht="12.75">
      <c r="A99" s="1">
        <v>19980800</v>
      </c>
      <c r="B99" s="1">
        <v>114009</v>
      </c>
      <c r="C99" s="1">
        <v>0.00580255</v>
      </c>
      <c r="D99" s="1">
        <v>0.000535753</v>
      </c>
      <c r="E99" s="1">
        <v>0.000535753</v>
      </c>
      <c r="F99" s="1">
        <v>0.498165</v>
      </c>
      <c r="G99" s="1">
        <v>5.40643E-09</v>
      </c>
      <c r="H99" s="1">
        <v>12</v>
      </c>
      <c r="I99" s="1">
        <v>131.273</v>
      </c>
      <c r="J99" s="1">
        <v>0.000535753</v>
      </c>
      <c r="K99" s="1">
        <v>0.000535753</v>
      </c>
      <c r="L99" s="1">
        <v>-999</v>
      </c>
      <c r="M99" s="1">
        <v>-999</v>
      </c>
      <c r="N99" s="1">
        <v>0</v>
      </c>
      <c r="O99" s="1">
        <v>4050.48</v>
      </c>
      <c r="P99" s="1">
        <v>-999</v>
      </c>
      <c r="Q99" s="1">
        <v>0.122697</v>
      </c>
      <c r="R99" s="1">
        <v>0</v>
      </c>
      <c r="S99" s="1">
        <v>-999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8.36</v>
      </c>
      <c r="AB99" s="1">
        <v>2.78667</v>
      </c>
      <c r="AC99" s="1">
        <v>0</v>
      </c>
      <c r="AD99" s="1">
        <v>0</v>
      </c>
      <c r="AE99" s="1">
        <v>18</v>
      </c>
      <c r="AF99" s="1">
        <v>18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0.1</v>
      </c>
      <c r="BM99">
        <v>114009</v>
      </c>
      <c r="BN99">
        <v>3727</v>
      </c>
      <c r="BO99">
        <v>644.0583</v>
      </c>
      <c r="BP99">
        <v>8.2887</v>
      </c>
      <c r="BQ99">
        <v>8.8056</v>
      </c>
      <c r="BR99">
        <v>0.0029</v>
      </c>
      <c r="BS99">
        <v>0.0219</v>
      </c>
      <c r="BT99">
        <v>6.2167</v>
      </c>
      <c r="BU99">
        <v>82</v>
      </c>
      <c r="BV99">
        <v>325.7333</v>
      </c>
      <c r="BW99">
        <v>25.675</v>
      </c>
      <c r="BX99">
        <v>31.7358</v>
      </c>
      <c r="BY99">
        <v>-78.7351</v>
      </c>
      <c r="BZ99">
        <v>129.5</v>
      </c>
      <c r="CA99">
        <v>135.625</v>
      </c>
      <c r="CB99">
        <f t="shared" si="12"/>
        <v>0.7973408919326654</v>
      </c>
      <c r="CC99">
        <v>0.2417</v>
      </c>
      <c r="CD99">
        <f t="shared" si="11"/>
        <v>0.0006719246503228933</v>
      </c>
      <c r="CE99">
        <f t="shared" si="13"/>
        <v>0.0006719246503228933</v>
      </c>
      <c r="CF99">
        <f t="shared" si="14"/>
        <v>24.6580395</v>
      </c>
    </row>
    <row r="100" spans="1:84" ht="12.75">
      <c r="A100" s="1">
        <v>19980800</v>
      </c>
      <c r="B100" s="1">
        <v>114021</v>
      </c>
      <c r="C100" s="1">
        <v>0.00540903</v>
      </c>
      <c r="D100" s="1">
        <v>0.000534151</v>
      </c>
      <c r="E100" s="1">
        <v>0.000534151</v>
      </c>
      <c r="F100" s="1">
        <v>0.429997</v>
      </c>
      <c r="G100" s="1">
        <v>4.83804E-09</v>
      </c>
      <c r="H100" s="1">
        <v>12</v>
      </c>
      <c r="I100" s="1">
        <v>130.229</v>
      </c>
      <c r="J100" s="1">
        <v>0.000534151</v>
      </c>
      <c r="K100" s="1">
        <v>0.000534151</v>
      </c>
      <c r="L100" s="1">
        <v>-999</v>
      </c>
      <c r="M100" s="1">
        <v>-999</v>
      </c>
      <c r="N100" s="1">
        <v>0</v>
      </c>
      <c r="O100" s="1">
        <v>4016.31</v>
      </c>
      <c r="P100" s="1">
        <v>-999</v>
      </c>
      <c r="Q100" s="1">
        <v>0.0940927</v>
      </c>
      <c r="R100" s="1">
        <v>0</v>
      </c>
      <c r="S100" s="1">
        <v>-999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9.12</v>
      </c>
      <c r="AB100" s="1">
        <v>2.28</v>
      </c>
      <c r="AC100" s="1">
        <v>0</v>
      </c>
      <c r="AD100" s="1">
        <v>0</v>
      </c>
      <c r="AE100" s="1">
        <v>31</v>
      </c>
      <c r="AF100" s="1">
        <v>31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0.1</v>
      </c>
      <c r="BM100">
        <v>114021</v>
      </c>
      <c r="BN100">
        <v>3719</v>
      </c>
      <c r="BO100">
        <v>644.5084</v>
      </c>
      <c r="BP100">
        <v>8.177</v>
      </c>
      <c r="BQ100">
        <v>8.7004</v>
      </c>
      <c r="BR100">
        <v>0.0028</v>
      </c>
      <c r="BS100">
        <v>0.022</v>
      </c>
      <c r="BT100">
        <v>6.3417</v>
      </c>
      <c r="BU100">
        <v>83.5833</v>
      </c>
      <c r="BV100">
        <v>323.4167</v>
      </c>
      <c r="BW100">
        <v>25.4333</v>
      </c>
      <c r="BX100">
        <v>31.7454</v>
      </c>
      <c r="BY100">
        <v>-78.7232</v>
      </c>
      <c r="BZ100">
        <v>130.0667</v>
      </c>
      <c r="CA100">
        <v>135.075</v>
      </c>
      <c r="CB100">
        <f t="shared" si="12"/>
        <v>0.7982149051123096</v>
      </c>
      <c r="CC100">
        <v>-0.7583</v>
      </c>
      <c r="CD100">
        <f t="shared" si="11"/>
        <v>0.0006691819415785582</v>
      </c>
      <c r="CE100">
        <f t="shared" si="13"/>
        <v>0.0006691819415785582</v>
      </c>
      <c r="CF100">
        <f t="shared" si="14"/>
        <v>26.2120395</v>
      </c>
    </row>
    <row r="101" spans="1:84" ht="12.75">
      <c r="A101" s="1">
        <v>19980800</v>
      </c>
      <c r="B101" s="1">
        <v>114034</v>
      </c>
      <c r="C101" s="1">
        <v>0.0456452</v>
      </c>
      <c r="D101" s="1">
        <v>0.0059975</v>
      </c>
      <c r="E101" s="1">
        <v>0.0059975</v>
      </c>
      <c r="F101" s="1">
        <v>1.79174</v>
      </c>
      <c r="G101" s="1">
        <v>4.02327E-08</v>
      </c>
      <c r="H101" s="1">
        <v>12</v>
      </c>
      <c r="I101" s="1">
        <v>130.893</v>
      </c>
      <c r="J101" s="1">
        <v>0.0059975</v>
      </c>
      <c r="K101" s="1">
        <v>0.0059975</v>
      </c>
      <c r="L101" s="1">
        <v>-999</v>
      </c>
      <c r="M101" s="1">
        <v>-999</v>
      </c>
      <c r="N101" s="1">
        <v>0</v>
      </c>
      <c r="O101" s="1">
        <v>3603.24</v>
      </c>
      <c r="P101" s="1">
        <v>-999</v>
      </c>
      <c r="Q101" s="1">
        <v>0.552208</v>
      </c>
      <c r="R101" s="1">
        <v>0</v>
      </c>
      <c r="S101" s="1">
        <v>-999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112.96</v>
      </c>
      <c r="AB101" s="1">
        <v>28.24</v>
      </c>
      <c r="AC101" s="1">
        <v>0</v>
      </c>
      <c r="AD101" s="1">
        <v>0</v>
      </c>
      <c r="AE101" s="1">
        <v>417</v>
      </c>
      <c r="AF101" s="1">
        <v>417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0.1</v>
      </c>
      <c r="BM101">
        <v>114034</v>
      </c>
      <c r="BN101">
        <v>3718</v>
      </c>
      <c r="BO101">
        <v>644.35</v>
      </c>
      <c r="BP101">
        <v>7.8716</v>
      </c>
      <c r="BQ101">
        <v>8.3945</v>
      </c>
      <c r="BR101">
        <v>0.0027</v>
      </c>
      <c r="BS101">
        <v>0.0221</v>
      </c>
      <c r="BT101">
        <v>6.725</v>
      </c>
      <c r="BU101">
        <v>87.75</v>
      </c>
      <c r="BV101">
        <v>324.8667</v>
      </c>
      <c r="BW101">
        <v>26.15</v>
      </c>
      <c r="BX101">
        <v>31.7558</v>
      </c>
      <c r="BY101">
        <v>-78.7101</v>
      </c>
      <c r="BZ101">
        <v>129.1667</v>
      </c>
      <c r="CA101">
        <v>134.9083</v>
      </c>
      <c r="CB101">
        <f t="shared" si="12"/>
        <v>0.7988859442210455</v>
      </c>
      <c r="CC101">
        <v>-0.9</v>
      </c>
      <c r="CD101">
        <f t="shared" si="11"/>
        <v>0.0075073294797392736</v>
      </c>
      <c r="CE101">
        <f t="shared" si="13"/>
        <v>0.0075073294797392736</v>
      </c>
      <c r="CF101">
        <f t="shared" si="14"/>
        <v>27.902906599999998</v>
      </c>
    </row>
    <row r="102" spans="1:84" ht="12.75">
      <c r="A102" s="1">
        <v>19980800</v>
      </c>
      <c r="B102" s="1">
        <v>114048</v>
      </c>
      <c r="C102" s="1">
        <v>0.00229164</v>
      </c>
      <c r="D102" s="1">
        <v>0.000341348</v>
      </c>
      <c r="E102" s="1">
        <v>0.000341348</v>
      </c>
      <c r="F102" s="1">
        <v>0.069581</v>
      </c>
      <c r="G102" s="1">
        <v>1.84367E-09</v>
      </c>
      <c r="H102" s="1">
        <v>12</v>
      </c>
      <c r="I102" s="1">
        <v>128.996</v>
      </c>
      <c r="J102" s="1">
        <v>0.000341348</v>
      </c>
      <c r="K102" s="1">
        <v>0.000341348</v>
      </c>
      <c r="L102" s="1">
        <v>-999</v>
      </c>
      <c r="M102" s="1">
        <v>-999</v>
      </c>
      <c r="N102" s="1">
        <v>0</v>
      </c>
      <c r="O102" s="1">
        <v>4379.71</v>
      </c>
      <c r="P102" s="1">
        <v>-999</v>
      </c>
      <c r="Q102" s="1">
        <v>0.0295315</v>
      </c>
      <c r="R102" s="1">
        <v>0</v>
      </c>
      <c r="S102" s="1">
        <v>-999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9.16</v>
      </c>
      <c r="AB102" s="1">
        <v>9.16</v>
      </c>
      <c r="AC102" s="1">
        <v>0</v>
      </c>
      <c r="AD102" s="1">
        <v>0</v>
      </c>
      <c r="AE102" s="1">
        <v>42</v>
      </c>
      <c r="AF102" s="1">
        <v>42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0.1</v>
      </c>
      <c r="BM102">
        <v>114048</v>
      </c>
      <c r="BN102">
        <v>3719.4167</v>
      </c>
      <c r="BO102">
        <v>643.975</v>
      </c>
      <c r="BP102">
        <v>7.4706</v>
      </c>
      <c r="BQ102">
        <v>7.9666</v>
      </c>
      <c r="BR102">
        <v>0.003</v>
      </c>
      <c r="BS102">
        <v>0.0221</v>
      </c>
      <c r="BT102">
        <v>5.1333</v>
      </c>
      <c r="BU102">
        <v>80.6667</v>
      </c>
      <c r="BV102">
        <v>324.1167</v>
      </c>
      <c r="BW102">
        <v>27.4417</v>
      </c>
      <c r="BX102">
        <v>31.7665</v>
      </c>
      <c r="BY102">
        <v>-78.6961</v>
      </c>
      <c r="BZ102">
        <v>128.3917</v>
      </c>
      <c r="CA102">
        <v>134.0583</v>
      </c>
      <c r="CB102">
        <f t="shared" si="12"/>
        <v>0.7995618906172217</v>
      </c>
      <c r="CC102">
        <v>0.0833</v>
      </c>
      <c r="CD102">
        <f t="shared" si="11"/>
        <v>0.0004269187964129912</v>
      </c>
      <c r="CE102">
        <f t="shared" si="13"/>
        <v>0.0004269187964129912</v>
      </c>
      <c r="CF102">
        <f t="shared" si="14"/>
        <v>29.711240399999998</v>
      </c>
    </row>
    <row r="103" spans="1:84" ht="12.75">
      <c r="A103" s="1">
        <v>19980800</v>
      </c>
      <c r="B103" s="1">
        <v>114059</v>
      </c>
      <c r="C103" s="1">
        <v>0.00116633</v>
      </c>
      <c r="D103" s="1">
        <v>0.000166016</v>
      </c>
      <c r="E103" s="1">
        <v>0.000166016</v>
      </c>
      <c r="F103" s="1">
        <v>0.0387792</v>
      </c>
      <c r="G103" s="1">
        <v>9.69367E-10</v>
      </c>
      <c r="H103" s="1">
        <v>12</v>
      </c>
      <c r="I103" s="1">
        <v>128.806</v>
      </c>
      <c r="J103" s="1">
        <v>0.000166016</v>
      </c>
      <c r="K103" s="1">
        <v>0.000166016</v>
      </c>
      <c r="L103" s="1">
        <v>-999</v>
      </c>
      <c r="M103" s="1">
        <v>-999</v>
      </c>
      <c r="N103" s="1">
        <v>0</v>
      </c>
      <c r="O103" s="1">
        <v>4055.54</v>
      </c>
      <c r="P103" s="1">
        <v>-999</v>
      </c>
      <c r="Q103" s="1">
        <v>0.00825815</v>
      </c>
      <c r="R103" s="1">
        <v>0</v>
      </c>
      <c r="S103" s="1">
        <v>-999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3.64</v>
      </c>
      <c r="AB103" s="1">
        <v>1.82</v>
      </c>
      <c r="AC103" s="1">
        <v>0</v>
      </c>
      <c r="AD103" s="1">
        <v>0</v>
      </c>
      <c r="AE103" s="1">
        <v>17</v>
      </c>
      <c r="AF103" s="1">
        <v>17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0.1</v>
      </c>
      <c r="BM103">
        <v>114059</v>
      </c>
      <c r="BN103">
        <v>3715</v>
      </c>
      <c r="BO103">
        <v>644.2166</v>
      </c>
      <c r="BP103">
        <v>7.0678</v>
      </c>
      <c r="BQ103">
        <v>7.5412</v>
      </c>
      <c r="BR103">
        <v>0.0056</v>
      </c>
      <c r="BS103">
        <v>0.0224</v>
      </c>
      <c r="BT103">
        <v>6.1833</v>
      </c>
      <c r="BU103">
        <v>89.4167</v>
      </c>
      <c r="BV103">
        <v>320.6667</v>
      </c>
      <c r="BW103">
        <v>26.4667</v>
      </c>
      <c r="BX103">
        <v>31.775</v>
      </c>
      <c r="BY103">
        <v>-78.685</v>
      </c>
      <c r="BZ103">
        <v>127.9417</v>
      </c>
      <c r="CA103">
        <v>132.475</v>
      </c>
      <c r="CB103">
        <f t="shared" si="12"/>
        <v>0.8010115851664763</v>
      </c>
      <c r="CC103">
        <v>0.25</v>
      </c>
      <c r="CD103">
        <f t="shared" si="11"/>
        <v>0.00020725792619528277</v>
      </c>
      <c r="CE103">
        <f t="shared" si="13"/>
        <v>0.00020725792619528277</v>
      </c>
      <c r="CF103">
        <f t="shared" si="14"/>
        <v>31.123549099999998</v>
      </c>
    </row>
    <row r="104" spans="1:84" ht="12.75">
      <c r="A104" s="1">
        <v>19980800</v>
      </c>
      <c r="B104" s="1">
        <v>114111</v>
      </c>
      <c r="C104" s="1">
        <v>0.368246</v>
      </c>
      <c r="D104" s="1">
        <v>0.0391148</v>
      </c>
      <c r="E104" s="1">
        <v>0.0391148</v>
      </c>
      <c r="F104" s="1">
        <v>24.169</v>
      </c>
      <c r="G104" s="1">
        <v>3.40673E-07</v>
      </c>
      <c r="H104" s="1">
        <v>12</v>
      </c>
      <c r="I104" s="1">
        <v>128.142</v>
      </c>
      <c r="J104" s="1">
        <v>0.0391148</v>
      </c>
      <c r="K104" s="1">
        <v>0.0391148</v>
      </c>
      <c r="L104" s="1">
        <v>-999</v>
      </c>
      <c r="M104" s="1">
        <v>-999</v>
      </c>
      <c r="N104" s="1">
        <v>0</v>
      </c>
      <c r="O104" s="1">
        <v>3467</v>
      </c>
      <c r="P104" s="1">
        <v>-999</v>
      </c>
      <c r="Q104" s="1">
        <v>5.03798</v>
      </c>
      <c r="R104" s="1">
        <v>0</v>
      </c>
      <c r="S104" s="1">
        <v>-999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581.16</v>
      </c>
      <c r="AB104" s="1">
        <v>10.7622</v>
      </c>
      <c r="AC104" s="1">
        <v>0</v>
      </c>
      <c r="AD104" s="1">
        <v>0</v>
      </c>
      <c r="AE104" s="1">
        <v>1499</v>
      </c>
      <c r="AF104" s="1">
        <v>1499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0.1</v>
      </c>
      <c r="BM104">
        <v>114111</v>
      </c>
      <c r="BN104">
        <v>3711.25</v>
      </c>
      <c r="BO104">
        <v>644.3832</v>
      </c>
      <c r="BP104">
        <v>7.3143</v>
      </c>
      <c r="BQ104">
        <v>7.81</v>
      </c>
      <c r="BR104">
        <v>0.0037</v>
      </c>
      <c r="BS104">
        <v>0.0224</v>
      </c>
      <c r="BT104">
        <v>7.725</v>
      </c>
      <c r="BU104">
        <v>97.8333</v>
      </c>
      <c r="BV104">
        <v>318.7333</v>
      </c>
      <c r="BW104">
        <v>27.475</v>
      </c>
      <c r="BX104">
        <v>31.785</v>
      </c>
      <c r="BY104">
        <v>-78.6736</v>
      </c>
      <c r="BZ104">
        <v>127.25</v>
      </c>
      <c r="CA104">
        <v>132.0833</v>
      </c>
      <c r="CB104">
        <f t="shared" si="12"/>
        <v>0.8005145678809149</v>
      </c>
      <c r="CC104">
        <v>0.0833</v>
      </c>
      <c r="CD104">
        <f t="shared" si="11"/>
        <v>0.04886207143430617</v>
      </c>
      <c r="CE104">
        <f t="shared" si="13"/>
        <v>0.04886207143430617</v>
      </c>
      <c r="CF104">
        <f t="shared" si="14"/>
        <v>37.7765175</v>
      </c>
    </row>
    <row r="105" spans="1:84" ht="12.75">
      <c r="A105" s="1">
        <v>19980800</v>
      </c>
      <c r="B105" s="1">
        <v>114124</v>
      </c>
      <c r="C105" s="1">
        <v>0.990009</v>
      </c>
      <c r="D105" s="1">
        <v>0.0935319</v>
      </c>
      <c r="E105" s="1">
        <v>0.0935319</v>
      </c>
      <c r="F105" s="1">
        <v>79.9149</v>
      </c>
      <c r="G105" s="1">
        <v>9.26785E-07</v>
      </c>
      <c r="H105" s="1">
        <v>12</v>
      </c>
      <c r="I105" s="1">
        <v>128.142</v>
      </c>
      <c r="J105" s="1">
        <v>0.0935319</v>
      </c>
      <c r="K105" s="1">
        <v>0.0935319</v>
      </c>
      <c r="L105" s="1">
        <v>-999</v>
      </c>
      <c r="M105" s="1">
        <v>-999</v>
      </c>
      <c r="N105" s="1">
        <v>0</v>
      </c>
      <c r="O105" s="1">
        <v>3047.16</v>
      </c>
      <c r="P105" s="1">
        <v>-999</v>
      </c>
      <c r="Q105" s="1">
        <v>13.6363</v>
      </c>
      <c r="R105" s="1">
        <v>0</v>
      </c>
      <c r="S105" s="1">
        <v>-999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1078.24</v>
      </c>
      <c r="AB105" s="1">
        <v>24.5055</v>
      </c>
      <c r="AC105" s="1">
        <v>0</v>
      </c>
      <c r="AD105" s="1">
        <v>0</v>
      </c>
      <c r="AE105" s="1">
        <v>2045</v>
      </c>
      <c r="AF105" s="1">
        <v>2045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0.1</v>
      </c>
      <c r="BM105">
        <v>114124</v>
      </c>
      <c r="BN105">
        <v>3708.9167</v>
      </c>
      <c r="BO105">
        <v>644.3749</v>
      </c>
      <c r="BP105">
        <v>7.3938</v>
      </c>
      <c r="BQ105">
        <v>7.8882</v>
      </c>
      <c r="BR105">
        <v>0.0037</v>
      </c>
      <c r="BS105">
        <v>0.0225</v>
      </c>
      <c r="BT105">
        <v>8.5833</v>
      </c>
      <c r="BU105">
        <v>103.3333</v>
      </c>
      <c r="BV105">
        <v>318.4167</v>
      </c>
      <c r="BW105">
        <v>28.025</v>
      </c>
      <c r="BX105">
        <v>31.7958</v>
      </c>
      <c r="BY105">
        <v>-78.6614</v>
      </c>
      <c r="BZ105">
        <v>126.8917</v>
      </c>
      <c r="CA105">
        <v>131.9583</v>
      </c>
      <c r="CB105">
        <f t="shared" si="12"/>
        <v>0.8002774194473194</v>
      </c>
      <c r="CC105">
        <v>0</v>
      </c>
      <c r="CD105">
        <f t="shared" si="11"/>
        <v>0.1168743459794157</v>
      </c>
      <c r="CE105">
        <f t="shared" si="13"/>
        <v>0.1168743459794157</v>
      </c>
      <c r="CF105">
        <f t="shared" si="14"/>
        <v>39.430767499999995</v>
      </c>
    </row>
    <row r="106" spans="1:84" ht="12.75">
      <c r="A106" s="1">
        <v>19980800</v>
      </c>
      <c r="B106" s="1">
        <v>114136</v>
      </c>
      <c r="C106" s="1">
        <v>0.871541</v>
      </c>
      <c r="D106" s="1">
        <v>0.0755834</v>
      </c>
      <c r="E106" s="1">
        <v>0.0784676</v>
      </c>
      <c r="F106" s="1">
        <v>85.458</v>
      </c>
      <c r="G106" s="1">
        <v>8.29917E-07</v>
      </c>
      <c r="H106" s="1">
        <v>12</v>
      </c>
      <c r="I106" s="1">
        <v>127.194</v>
      </c>
      <c r="J106" s="1">
        <v>0.0755834</v>
      </c>
      <c r="K106" s="1">
        <v>0.0784676</v>
      </c>
      <c r="L106" s="1">
        <v>-999</v>
      </c>
      <c r="M106" s="1">
        <v>-999</v>
      </c>
      <c r="N106" s="1">
        <v>0</v>
      </c>
      <c r="O106" s="1">
        <v>3010.25</v>
      </c>
      <c r="P106" s="1">
        <v>-999</v>
      </c>
      <c r="Q106" s="1">
        <v>13.4351</v>
      </c>
      <c r="R106" s="1">
        <v>0</v>
      </c>
      <c r="S106" s="1">
        <v>-999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799.16</v>
      </c>
      <c r="AB106" s="1">
        <v>15.9832</v>
      </c>
      <c r="AC106" s="1">
        <v>0</v>
      </c>
      <c r="AD106" s="1">
        <v>0</v>
      </c>
      <c r="AE106" s="1">
        <v>1280</v>
      </c>
      <c r="AF106" s="1">
        <v>1281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0.1</v>
      </c>
      <c r="BM106">
        <v>114136</v>
      </c>
      <c r="BN106">
        <v>3711</v>
      </c>
      <c r="BO106">
        <v>643.9999</v>
      </c>
      <c r="BP106">
        <v>7.1643</v>
      </c>
      <c r="BQ106">
        <v>7.7068</v>
      </c>
      <c r="BR106">
        <v>0.0002</v>
      </c>
      <c r="BS106">
        <v>0.0226</v>
      </c>
      <c r="BT106">
        <v>8.8583</v>
      </c>
      <c r="BU106">
        <v>106.5833</v>
      </c>
      <c r="BV106">
        <v>317.25</v>
      </c>
      <c r="BW106">
        <v>26.425</v>
      </c>
      <c r="BX106">
        <v>31.8056</v>
      </c>
      <c r="BY106">
        <v>-78.6503</v>
      </c>
      <c r="BZ106">
        <v>127.2917</v>
      </c>
      <c r="CA106">
        <v>131.35</v>
      </c>
      <c r="CB106">
        <f t="shared" si="12"/>
        <v>0.8004664920566409</v>
      </c>
      <c r="CC106">
        <v>1.5583</v>
      </c>
      <c r="CD106">
        <f t="shared" si="11"/>
        <v>0.09442418983186085</v>
      </c>
      <c r="CE106">
        <f t="shared" si="13"/>
        <v>0.09802733878140603</v>
      </c>
      <c r="CF106">
        <f t="shared" si="14"/>
        <v>40.95346789999999</v>
      </c>
    </row>
    <row r="107" spans="1:84" ht="12.75">
      <c r="A107" s="1">
        <v>19980800</v>
      </c>
      <c r="B107" s="1">
        <v>114148</v>
      </c>
      <c r="C107" s="1">
        <v>0.602154</v>
      </c>
      <c r="D107" s="1">
        <v>0.0576445</v>
      </c>
      <c r="E107" s="1">
        <v>0.0576445</v>
      </c>
      <c r="F107" s="1">
        <v>47.2324</v>
      </c>
      <c r="G107" s="1">
        <v>5.61164E-07</v>
      </c>
      <c r="H107" s="1">
        <v>12</v>
      </c>
      <c r="I107" s="1">
        <v>128.142</v>
      </c>
      <c r="J107" s="1">
        <v>0.0576445</v>
      </c>
      <c r="K107" s="1">
        <v>0.0576445</v>
      </c>
      <c r="L107" s="1">
        <v>-999</v>
      </c>
      <c r="M107" s="1">
        <v>-999</v>
      </c>
      <c r="N107" s="1">
        <v>0</v>
      </c>
      <c r="O107" s="1">
        <v>2873.75</v>
      </c>
      <c r="P107" s="1">
        <v>-999</v>
      </c>
      <c r="Q107" s="1">
        <v>8.23938</v>
      </c>
      <c r="R107" s="1">
        <v>0</v>
      </c>
      <c r="S107" s="1">
        <v>-999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635.12</v>
      </c>
      <c r="AB107" s="1">
        <v>14.7702</v>
      </c>
      <c r="AC107" s="1">
        <v>0</v>
      </c>
      <c r="AD107" s="1">
        <v>0</v>
      </c>
      <c r="AE107" s="1">
        <v>1275</v>
      </c>
      <c r="AF107" s="1">
        <v>1275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0.1</v>
      </c>
      <c r="BM107">
        <v>114148</v>
      </c>
      <c r="BN107">
        <v>3708.0833</v>
      </c>
      <c r="BO107">
        <v>644.05</v>
      </c>
      <c r="BP107">
        <v>7.1243</v>
      </c>
      <c r="BQ107">
        <v>7.6921</v>
      </c>
      <c r="BR107">
        <v>0.0048</v>
      </c>
      <c r="BS107">
        <v>0.0226</v>
      </c>
      <c r="BT107">
        <v>8.9083</v>
      </c>
      <c r="BU107">
        <v>107.0833</v>
      </c>
      <c r="BV107">
        <v>315.2666</v>
      </c>
      <c r="BW107">
        <v>25.0167</v>
      </c>
      <c r="BX107">
        <v>31.815</v>
      </c>
      <c r="BY107">
        <v>-78.6389</v>
      </c>
      <c r="BZ107">
        <v>128.8917</v>
      </c>
      <c r="CA107">
        <v>131.4667</v>
      </c>
      <c r="CB107">
        <f t="shared" si="12"/>
        <v>0.8006430096342408</v>
      </c>
      <c r="CC107">
        <v>0.9917</v>
      </c>
      <c r="CD107">
        <f t="shared" si="11"/>
        <v>0.0719977559366113</v>
      </c>
      <c r="CE107">
        <f t="shared" si="13"/>
        <v>0.0719977559366113</v>
      </c>
      <c r="CF107">
        <f t="shared" si="14"/>
        <v>42.480968299999994</v>
      </c>
    </row>
    <row r="108" spans="1:84" ht="12.75">
      <c r="A108" s="1">
        <v>19980800</v>
      </c>
      <c r="B108" s="1">
        <v>114201</v>
      </c>
      <c r="C108" s="1">
        <v>0.0819388</v>
      </c>
      <c r="D108" s="1">
        <v>0.0105165</v>
      </c>
      <c r="E108" s="1">
        <v>0.0105165</v>
      </c>
      <c r="F108" s="1">
        <v>3.53666</v>
      </c>
      <c r="G108" s="1">
        <v>7.28184E-08</v>
      </c>
      <c r="H108" s="1">
        <v>12</v>
      </c>
      <c r="I108" s="1">
        <v>128.996</v>
      </c>
      <c r="J108" s="1">
        <v>0.0105165</v>
      </c>
      <c r="K108" s="1">
        <v>0.0105165</v>
      </c>
      <c r="L108" s="1">
        <v>-999</v>
      </c>
      <c r="M108" s="1">
        <v>-999</v>
      </c>
      <c r="N108" s="1">
        <v>0</v>
      </c>
      <c r="O108" s="1">
        <v>3711.4</v>
      </c>
      <c r="P108" s="1">
        <v>-999</v>
      </c>
      <c r="Q108" s="1">
        <v>0.98037</v>
      </c>
      <c r="R108" s="1">
        <v>0</v>
      </c>
      <c r="S108" s="1">
        <v>-999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202.44</v>
      </c>
      <c r="AB108" s="1">
        <v>67.48</v>
      </c>
      <c r="AC108" s="1">
        <v>0</v>
      </c>
      <c r="AD108" s="1">
        <v>0</v>
      </c>
      <c r="AE108" s="1">
        <v>724</v>
      </c>
      <c r="AF108" s="1">
        <v>724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0.1</v>
      </c>
      <c r="BM108">
        <v>114201</v>
      </c>
      <c r="BN108">
        <v>3701</v>
      </c>
      <c r="BO108">
        <v>644.4166</v>
      </c>
      <c r="BP108">
        <v>7.0108</v>
      </c>
      <c r="BQ108">
        <v>7.5764</v>
      </c>
      <c r="BR108">
        <v>0.0087</v>
      </c>
      <c r="BS108">
        <v>0.0225</v>
      </c>
      <c r="BT108">
        <v>7.8833</v>
      </c>
      <c r="BU108">
        <v>100.75</v>
      </c>
      <c r="BV108">
        <v>316.2583</v>
      </c>
      <c r="BW108">
        <v>27.8333</v>
      </c>
      <c r="BX108">
        <v>31.8258</v>
      </c>
      <c r="BY108">
        <v>-78.6264</v>
      </c>
      <c r="BZ108">
        <v>129.7167</v>
      </c>
      <c r="CA108">
        <v>133.075</v>
      </c>
      <c r="CB108">
        <f t="shared" si="12"/>
        <v>0.8014232771468836</v>
      </c>
      <c r="CC108">
        <v>-0.1417</v>
      </c>
      <c r="CD108">
        <v>0.0005819</v>
      </c>
      <c r="CE108">
        <f t="shared" si="13"/>
        <v>0.01312227919987474</v>
      </c>
      <c r="CF108">
        <f t="shared" si="14"/>
        <v>49.312228399999995</v>
      </c>
    </row>
    <row r="109" spans="1:84" ht="12.75">
      <c r="A109" s="1">
        <v>19980800</v>
      </c>
      <c r="B109" s="1">
        <v>114213</v>
      </c>
      <c r="C109" s="1">
        <v>0.00121089</v>
      </c>
      <c r="D109" s="1">
        <v>0.000143671</v>
      </c>
      <c r="E109" s="1">
        <v>0.000143671</v>
      </c>
      <c r="F109" s="1">
        <v>0.0647176</v>
      </c>
      <c r="G109" s="1">
        <v>1.0263E-09</v>
      </c>
      <c r="H109" s="1">
        <v>12</v>
      </c>
      <c r="I109" s="1">
        <v>128.712</v>
      </c>
      <c r="J109" s="1">
        <v>0.000143671</v>
      </c>
      <c r="K109" s="1">
        <v>0.000143671</v>
      </c>
      <c r="L109" s="1">
        <v>-999</v>
      </c>
      <c r="M109" s="1">
        <v>-999</v>
      </c>
      <c r="N109" s="1">
        <v>0</v>
      </c>
      <c r="O109" s="1">
        <v>3923.68</v>
      </c>
      <c r="P109" s="1">
        <v>-999</v>
      </c>
      <c r="Q109" s="1">
        <v>0.0201316</v>
      </c>
      <c r="R109" s="1">
        <v>0</v>
      </c>
      <c r="S109" s="1">
        <v>-999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2.72</v>
      </c>
      <c r="AB109" s="1">
        <v>2.72</v>
      </c>
      <c r="AC109" s="1">
        <v>0</v>
      </c>
      <c r="AD109" s="1">
        <v>0</v>
      </c>
      <c r="AE109" s="1">
        <v>12</v>
      </c>
      <c r="AF109" s="1">
        <v>12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0.1</v>
      </c>
      <c r="BM109">
        <v>114213</v>
      </c>
      <c r="BN109">
        <v>3701.1667</v>
      </c>
      <c r="BO109">
        <v>644.2668</v>
      </c>
      <c r="BP109">
        <v>7.2477</v>
      </c>
      <c r="BQ109">
        <v>7.7571</v>
      </c>
      <c r="BR109">
        <v>0.0077</v>
      </c>
      <c r="BS109">
        <v>0.0223</v>
      </c>
      <c r="BT109">
        <v>6.7</v>
      </c>
      <c r="BU109">
        <v>91.4167</v>
      </c>
      <c r="BV109">
        <v>315.7</v>
      </c>
      <c r="BW109">
        <v>27.6417</v>
      </c>
      <c r="BX109">
        <v>31.8358</v>
      </c>
      <c r="BY109">
        <v>-78.6144</v>
      </c>
      <c r="BZ109">
        <v>130.0833</v>
      </c>
      <c r="CA109">
        <v>132.6167</v>
      </c>
      <c r="CB109">
        <f t="shared" si="12"/>
        <v>0.8005600615636193</v>
      </c>
      <c r="CC109">
        <v>0.025</v>
      </c>
      <c r="CD109">
        <f aca="true" t="shared" si="15" ref="CD109:CD172">J109/CB109</f>
        <v>0.00017946311201109385</v>
      </c>
      <c r="CE109">
        <f t="shared" si="13"/>
        <v>0.00017946311201109385</v>
      </c>
      <c r="CF109">
        <f t="shared" si="14"/>
        <v>50.868828799999996</v>
      </c>
    </row>
    <row r="110" spans="1:84" ht="12.75">
      <c r="A110" s="1">
        <v>19980800</v>
      </c>
      <c r="B110" s="1">
        <v>114225</v>
      </c>
      <c r="C110" s="1">
        <v>0.00365677</v>
      </c>
      <c r="D110" s="1">
        <v>0.000317518</v>
      </c>
      <c r="E110" s="1">
        <v>0.000317518</v>
      </c>
      <c r="F110" s="1">
        <v>0.335202</v>
      </c>
      <c r="G110" s="1">
        <v>3.4067E-09</v>
      </c>
      <c r="H110" s="1">
        <v>12</v>
      </c>
      <c r="I110" s="1">
        <v>127.668</v>
      </c>
      <c r="J110" s="1">
        <v>0.000317518</v>
      </c>
      <c r="K110" s="1">
        <v>0.000317518</v>
      </c>
      <c r="L110" s="1">
        <v>-999</v>
      </c>
      <c r="M110" s="1">
        <v>-999</v>
      </c>
      <c r="N110" s="1">
        <v>0</v>
      </c>
      <c r="O110" s="1">
        <v>4007.15</v>
      </c>
      <c r="P110" s="1">
        <v>-999</v>
      </c>
      <c r="Q110" s="1">
        <v>0.0848447</v>
      </c>
      <c r="R110" s="1">
        <v>0</v>
      </c>
      <c r="S110" s="1">
        <v>-999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4.24</v>
      </c>
      <c r="AB110" s="1">
        <v>2.12</v>
      </c>
      <c r="AC110" s="1">
        <v>0</v>
      </c>
      <c r="AD110" s="1">
        <v>0</v>
      </c>
      <c r="AE110" s="1">
        <v>7</v>
      </c>
      <c r="AF110" s="1">
        <v>7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0.1</v>
      </c>
      <c r="BM110">
        <v>114225</v>
      </c>
      <c r="BN110">
        <v>3700.75</v>
      </c>
      <c r="BO110">
        <v>644.0917</v>
      </c>
      <c r="BP110">
        <v>7.4719</v>
      </c>
      <c r="BQ110">
        <v>7.9645</v>
      </c>
      <c r="BR110">
        <v>0.0062</v>
      </c>
      <c r="BS110">
        <v>0.0225</v>
      </c>
      <c r="BT110">
        <v>6.9083</v>
      </c>
      <c r="BU110">
        <v>91.5833</v>
      </c>
      <c r="BV110">
        <v>314.65</v>
      </c>
      <c r="BW110">
        <v>27.0417</v>
      </c>
      <c r="BX110">
        <v>31.8456</v>
      </c>
      <c r="BY110">
        <v>-78.6025</v>
      </c>
      <c r="BZ110">
        <v>130.8</v>
      </c>
      <c r="CA110">
        <v>132.15</v>
      </c>
      <c r="CB110">
        <f t="shared" si="12"/>
        <v>0.79970308123186</v>
      </c>
      <c r="CC110">
        <v>0.2</v>
      </c>
      <c r="CD110">
        <f t="shared" si="15"/>
        <v>0.0003970448625893704</v>
      </c>
      <c r="CE110">
        <f t="shared" si="13"/>
        <v>0.0003970448625893704</v>
      </c>
      <c r="CF110">
        <f t="shared" si="14"/>
        <v>52.4298284</v>
      </c>
    </row>
    <row r="111" spans="1:84" ht="12.75">
      <c r="A111" s="1">
        <v>19980800</v>
      </c>
      <c r="B111" s="1">
        <v>114238</v>
      </c>
      <c r="C111" s="1">
        <v>0.000885284</v>
      </c>
      <c r="D111" s="1">
        <v>0.000144974</v>
      </c>
      <c r="E111" s="1">
        <v>0.000144974</v>
      </c>
      <c r="F111" s="1">
        <v>0.0242282</v>
      </c>
      <c r="G111" s="1">
        <v>5.82694E-10</v>
      </c>
      <c r="H111" s="1">
        <v>12</v>
      </c>
      <c r="I111" s="1">
        <v>130.229</v>
      </c>
      <c r="J111" s="1">
        <v>0.000144974</v>
      </c>
      <c r="K111" s="1">
        <v>0.000144974</v>
      </c>
      <c r="L111" s="1">
        <v>-999</v>
      </c>
      <c r="M111" s="1">
        <v>-999</v>
      </c>
      <c r="N111" s="1">
        <v>0</v>
      </c>
      <c r="O111" s="1">
        <v>4180.96</v>
      </c>
      <c r="P111" s="1">
        <v>-999</v>
      </c>
      <c r="Q111" s="1">
        <v>0.0163814</v>
      </c>
      <c r="R111" s="1">
        <v>0</v>
      </c>
      <c r="S111" s="1">
        <v>-999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4.08</v>
      </c>
      <c r="AB111" s="1">
        <v>4.08</v>
      </c>
      <c r="AC111" s="1">
        <v>0</v>
      </c>
      <c r="AD111" s="1">
        <v>0</v>
      </c>
      <c r="AE111" s="1">
        <v>24</v>
      </c>
      <c r="AF111" s="1">
        <v>24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0.1</v>
      </c>
      <c r="BM111">
        <v>114238</v>
      </c>
      <c r="BN111">
        <v>3697.9167</v>
      </c>
      <c r="BO111">
        <v>644.3166</v>
      </c>
      <c r="BP111">
        <v>6.9101</v>
      </c>
      <c r="BQ111">
        <v>7.3898</v>
      </c>
      <c r="BR111">
        <v>0.0042</v>
      </c>
      <c r="BS111">
        <v>0.0221</v>
      </c>
      <c r="BT111">
        <v>6.3917</v>
      </c>
      <c r="BU111">
        <v>91.75</v>
      </c>
      <c r="BV111">
        <v>316.8167</v>
      </c>
      <c r="BW111">
        <v>29.3083</v>
      </c>
      <c r="BX111">
        <v>31.8558</v>
      </c>
      <c r="BY111">
        <v>-78.5892</v>
      </c>
      <c r="BZ111">
        <v>131.125</v>
      </c>
      <c r="CA111">
        <v>133.6167</v>
      </c>
      <c r="CB111">
        <f t="shared" si="12"/>
        <v>0.8015870222893811</v>
      </c>
      <c r="CC111">
        <v>-0.4333</v>
      </c>
      <c r="CD111">
        <f t="shared" si="15"/>
        <v>0.0001808587164821425</v>
      </c>
      <c r="CE111">
        <f t="shared" si="13"/>
        <v>0.0001808587164821425</v>
      </c>
      <c r="CF111">
        <f t="shared" si="14"/>
        <v>54.1302284</v>
      </c>
    </row>
    <row r="112" spans="1:84" ht="12.75">
      <c r="A112" s="1">
        <v>19980800</v>
      </c>
      <c r="B112" s="1">
        <v>114251</v>
      </c>
      <c r="C112" s="1">
        <v>0.000401002</v>
      </c>
      <c r="D112" s="1">
        <v>6.23625E-05</v>
      </c>
      <c r="E112" s="1">
        <v>6.23625E-05</v>
      </c>
      <c r="F112" s="1">
        <v>0.0100441</v>
      </c>
      <c r="G112" s="1">
        <v>3.36628E-10</v>
      </c>
      <c r="H112" s="1">
        <v>12</v>
      </c>
      <c r="I112" s="1">
        <v>129.85</v>
      </c>
      <c r="J112" s="1">
        <v>6.23625E-05</v>
      </c>
      <c r="K112" s="1">
        <v>6.23625E-05</v>
      </c>
      <c r="L112" s="1">
        <v>-999</v>
      </c>
      <c r="M112" s="1">
        <v>-999</v>
      </c>
      <c r="N112" s="1">
        <v>0</v>
      </c>
      <c r="O112" s="1">
        <v>4278.84</v>
      </c>
      <c r="P112" s="1">
        <v>-999</v>
      </c>
      <c r="Q112" s="1">
        <v>0.000322215</v>
      </c>
      <c r="R112" s="1">
        <v>0</v>
      </c>
      <c r="S112" s="1">
        <v>-999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1.64</v>
      </c>
      <c r="AB112" s="1">
        <v>1.64</v>
      </c>
      <c r="AC112" s="1">
        <v>0</v>
      </c>
      <c r="AD112" s="1">
        <v>0</v>
      </c>
      <c r="AE112" s="1">
        <v>7</v>
      </c>
      <c r="AF112" s="1">
        <v>7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0.1</v>
      </c>
      <c r="BM112">
        <v>114251</v>
      </c>
      <c r="BN112">
        <v>3697.9167</v>
      </c>
      <c r="BO112">
        <v>644.1334</v>
      </c>
      <c r="BP112">
        <v>7.2492</v>
      </c>
      <c r="BQ112">
        <v>7.7302</v>
      </c>
      <c r="BR112">
        <v>0.004</v>
      </c>
      <c r="BS112">
        <v>0.0221</v>
      </c>
      <c r="BT112">
        <v>5.2</v>
      </c>
      <c r="BU112">
        <v>82.4167</v>
      </c>
      <c r="BV112">
        <v>318.175</v>
      </c>
      <c r="BW112">
        <v>29.5917</v>
      </c>
      <c r="BX112">
        <v>31.8658</v>
      </c>
      <c r="BY112">
        <v>-78.5757</v>
      </c>
      <c r="BZ112">
        <v>130.9</v>
      </c>
      <c r="CA112">
        <v>133.7583</v>
      </c>
      <c r="CB112">
        <f t="shared" si="12"/>
        <v>0.8003900183684272</v>
      </c>
      <c r="CC112">
        <v>0.1583</v>
      </c>
      <c r="CD112">
        <f t="shared" si="15"/>
        <v>7.791513958048132E-05</v>
      </c>
      <c r="CE112">
        <f t="shared" si="13"/>
        <v>7.791513958048132E-05</v>
      </c>
      <c r="CF112">
        <f t="shared" si="14"/>
        <v>55.8348534</v>
      </c>
    </row>
    <row r="113" spans="1:84" ht="12.75">
      <c r="A113" s="1">
        <v>19980800</v>
      </c>
      <c r="B113" s="1">
        <v>114304</v>
      </c>
      <c r="C113" s="1">
        <v>0.00127771</v>
      </c>
      <c r="D113" s="1">
        <v>0.000176085</v>
      </c>
      <c r="E113" s="1">
        <v>0.000176085</v>
      </c>
      <c r="F113" s="1">
        <v>0.0426952</v>
      </c>
      <c r="G113" s="1">
        <v>1.14569E-09</v>
      </c>
      <c r="H113" s="1">
        <v>12</v>
      </c>
      <c r="I113" s="1">
        <v>128.901</v>
      </c>
      <c r="J113" s="1">
        <v>0.000176085</v>
      </c>
      <c r="K113" s="1">
        <v>0.000176085</v>
      </c>
      <c r="L113" s="1">
        <v>-999</v>
      </c>
      <c r="M113" s="1">
        <v>-999</v>
      </c>
      <c r="N113" s="1">
        <v>0</v>
      </c>
      <c r="O113" s="1">
        <v>4164.85</v>
      </c>
      <c r="P113" s="1">
        <v>-999</v>
      </c>
      <c r="Q113" s="1">
        <v>0.0107087</v>
      </c>
      <c r="R113" s="1">
        <v>0</v>
      </c>
      <c r="S113" s="1">
        <v>-999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4.36</v>
      </c>
      <c r="AB113" s="1">
        <v>4.36</v>
      </c>
      <c r="AC113" s="1">
        <v>0</v>
      </c>
      <c r="AD113" s="1">
        <v>0</v>
      </c>
      <c r="AE113" s="1">
        <v>15</v>
      </c>
      <c r="AF113" s="1">
        <v>15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0.1</v>
      </c>
      <c r="BM113">
        <v>114304</v>
      </c>
      <c r="BN113">
        <v>3695.0833</v>
      </c>
      <c r="BO113">
        <v>644.2</v>
      </c>
      <c r="BP113">
        <v>7.5821</v>
      </c>
      <c r="BQ113">
        <v>8.0773</v>
      </c>
      <c r="BR113">
        <v>0.0058</v>
      </c>
      <c r="BS113">
        <v>0.0221</v>
      </c>
      <c r="BT113">
        <v>5.275</v>
      </c>
      <c r="BU113">
        <v>80.8333</v>
      </c>
      <c r="BV113">
        <v>317.6417</v>
      </c>
      <c r="BW113">
        <v>28.9083</v>
      </c>
      <c r="BX113">
        <v>31.876</v>
      </c>
      <c r="BY113">
        <v>-78.5621</v>
      </c>
      <c r="BZ113">
        <v>130.9583</v>
      </c>
      <c r="CA113">
        <v>133.3417</v>
      </c>
      <c r="CB113">
        <f t="shared" si="12"/>
        <v>0.7995235852178525</v>
      </c>
      <c r="CC113">
        <v>-0.1583</v>
      </c>
      <c r="CD113">
        <f t="shared" si="15"/>
        <v>0.00022023740544441944</v>
      </c>
      <c r="CE113">
        <f t="shared" si="13"/>
        <v>0.00022023740544441944</v>
      </c>
      <c r="CF113">
        <f t="shared" si="14"/>
        <v>62.7725534</v>
      </c>
    </row>
    <row r="114" spans="1:84" ht="12.75">
      <c r="A114" s="1">
        <v>19980800</v>
      </c>
      <c r="B114" s="1">
        <v>114316</v>
      </c>
      <c r="C114" s="1">
        <v>0.00854024</v>
      </c>
      <c r="D114" s="1">
        <v>0.000598058</v>
      </c>
      <c r="E114" s="1">
        <v>0.000598058</v>
      </c>
      <c r="F114" s="1">
        <v>1.71702</v>
      </c>
      <c r="G114" s="1">
        <v>1.01086E-08</v>
      </c>
      <c r="H114" s="1">
        <v>12</v>
      </c>
      <c r="I114" s="1">
        <v>131.936</v>
      </c>
      <c r="J114" s="1">
        <v>0.000598058</v>
      </c>
      <c r="K114" s="1">
        <v>0.000598058</v>
      </c>
      <c r="L114" s="1">
        <v>-999</v>
      </c>
      <c r="M114" s="1">
        <v>-999</v>
      </c>
      <c r="N114" s="1">
        <v>0</v>
      </c>
      <c r="O114" s="1">
        <v>4018.54</v>
      </c>
      <c r="P114" s="1">
        <v>-999</v>
      </c>
      <c r="Q114" s="1">
        <v>0.140011</v>
      </c>
      <c r="R114" s="1">
        <v>0</v>
      </c>
      <c r="S114" s="1">
        <v>-999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7.2</v>
      </c>
      <c r="AB114" s="1">
        <v>3.6</v>
      </c>
      <c r="AC114" s="1">
        <v>0</v>
      </c>
      <c r="AD114" s="1">
        <v>0</v>
      </c>
      <c r="AE114" s="1">
        <v>16</v>
      </c>
      <c r="AF114" s="1">
        <v>16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0.1</v>
      </c>
      <c r="BM114">
        <v>114316</v>
      </c>
      <c r="BN114">
        <v>3692.25</v>
      </c>
      <c r="BO114">
        <v>644.3083</v>
      </c>
      <c r="BP114">
        <v>7.3025</v>
      </c>
      <c r="BQ114">
        <v>7.797</v>
      </c>
      <c r="BR114">
        <v>0.0046</v>
      </c>
      <c r="BS114">
        <v>0.0219</v>
      </c>
      <c r="BT114">
        <v>5.5583</v>
      </c>
      <c r="BU114">
        <v>84.1667</v>
      </c>
      <c r="BV114">
        <v>321.4167</v>
      </c>
      <c r="BW114">
        <v>29.5</v>
      </c>
      <c r="BX114">
        <v>31.8853</v>
      </c>
      <c r="BY114">
        <v>-78.5496</v>
      </c>
      <c r="BZ114">
        <v>130.625</v>
      </c>
      <c r="CA114">
        <v>135.05</v>
      </c>
      <c r="CB114">
        <f t="shared" si="12"/>
        <v>0.8004551963461299</v>
      </c>
      <c r="CC114">
        <v>-0.225</v>
      </c>
      <c r="CD114">
        <f t="shared" si="15"/>
        <v>0.0007471473765552144</v>
      </c>
      <c r="CE114">
        <f t="shared" si="13"/>
        <v>0.0007471473765552144</v>
      </c>
      <c r="CF114">
        <f t="shared" si="14"/>
        <v>64.344053</v>
      </c>
    </row>
    <row r="115" spans="1:84" ht="12.75">
      <c r="A115" s="1">
        <v>19980800</v>
      </c>
      <c r="B115" s="1">
        <v>114329</v>
      </c>
      <c r="C115" s="1">
        <v>0.00599213</v>
      </c>
      <c r="D115" s="1">
        <v>0.000585592</v>
      </c>
      <c r="E115" s="1">
        <v>0.000585592</v>
      </c>
      <c r="F115" s="1">
        <v>0.566457</v>
      </c>
      <c r="G115" s="1">
        <v>5.57623E-09</v>
      </c>
      <c r="H115" s="1">
        <v>12</v>
      </c>
      <c r="I115" s="1">
        <v>128.332</v>
      </c>
      <c r="J115" s="1">
        <v>0.000585592</v>
      </c>
      <c r="K115" s="1">
        <v>0.000585592</v>
      </c>
      <c r="L115" s="1">
        <v>-999</v>
      </c>
      <c r="M115" s="1">
        <v>-999</v>
      </c>
      <c r="N115" s="1">
        <v>0</v>
      </c>
      <c r="O115" s="1">
        <v>4085.98</v>
      </c>
      <c r="P115" s="1">
        <v>-999</v>
      </c>
      <c r="Q115" s="1">
        <v>0.0784998</v>
      </c>
      <c r="R115" s="1">
        <v>0</v>
      </c>
      <c r="S115" s="1">
        <v>-999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10.16</v>
      </c>
      <c r="AB115" s="1">
        <v>2.032</v>
      </c>
      <c r="AC115" s="1">
        <v>0</v>
      </c>
      <c r="AD115" s="1">
        <v>0</v>
      </c>
      <c r="AE115" s="1">
        <v>36</v>
      </c>
      <c r="AF115" s="1">
        <v>36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0.1</v>
      </c>
      <c r="BM115">
        <v>114329</v>
      </c>
      <c r="BN115">
        <v>3693.75</v>
      </c>
      <c r="BO115">
        <v>644.05</v>
      </c>
      <c r="BP115">
        <v>7.6084</v>
      </c>
      <c r="BQ115">
        <v>8.0906</v>
      </c>
      <c r="BR115">
        <v>0.0043</v>
      </c>
      <c r="BS115">
        <v>0.0222</v>
      </c>
      <c r="BT115">
        <v>5.6167</v>
      </c>
      <c r="BU115">
        <v>82.9167</v>
      </c>
      <c r="BV115">
        <v>318.3833</v>
      </c>
      <c r="BW115">
        <v>29.4333</v>
      </c>
      <c r="BX115">
        <v>31.8953</v>
      </c>
      <c r="BY115">
        <v>-78.536</v>
      </c>
      <c r="BZ115">
        <v>130.2667</v>
      </c>
      <c r="CA115">
        <v>133.2417</v>
      </c>
      <c r="CB115">
        <f t="shared" si="12"/>
        <v>0.7992625434529899</v>
      </c>
      <c r="CC115">
        <v>-0.2167</v>
      </c>
      <c r="CD115">
        <f t="shared" si="15"/>
        <v>0.0007326653861071906</v>
      </c>
      <c r="CE115">
        <f t="shared" si="13"/>
        <v>0.0007326653861071906</v>
      </c>
      <c r="CF115">
        <f t="shared" si="14"/>
        <v>66.042178</v>
      </c>
    </row>
    <row r="116" spans="1:84" ht="12.75">
      <c r="A116" s="1">
        <v>19980800</v>
      </c>
      <c r="B116" s="1">
        <v>114341</v>
      </c>
      <c r="C116" s="1">
        <v>0.0672405</v>
      </c>
      <c r="D116" s="1">
        <v>0.0051411</v>
      </c>
      <c r="E116" s="1">
        <v>0.0051411</v>
      </c>
      <c r="F116" s="1">
        <v>17.6103</v>
      </c>
      <c r="G116" s="1">
        <v>9.8933E-08</v>
      </c>
      <c r="H116" s="1">
        <v>12</v>
      </c>
      <c r="I116" s="1">
        <v>128.712</v>
      </c>
      <c r="J116" s="1">
        <v>0.0051411</v>
      </c>
      <c r="K116" s="1">
        <v>0.0051411</v>
      </c>
      <c r="L116" s="1">
        <v>-999</v>
      </c>
      <c r="M116" s="1">
        <v>-999</v>
      </c>
      <c r="N116" s="1">
        <v>0</v>
      </c>
      <c r="O116" s="1">
        <v>3906.48</v>
      </c>
      <c r="P116" s="1">
        <v>-999</v>
      </c>
      <c r="Q116" s="1">
        <v>0.895974</v>
      </c>
      <c r="R116" s="1">
        <v>0</v>
      </c>
      <c r="S116" s="1">
        <v>-999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69.68</v>
      </c>
      <c r="AB116" s="1">
        <v>3.484</v>
      </c>
      <c r="AC116" s="1">
        <v>0</v>
      </c>
      <c r="AD116" s="1">
        <v>0</v>
      </c>
      <c r="AE116" s="1">
        <v>162</v>
      </c>
      <c r="AF116" s="1">
        <v>162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0.1</v>
      </c>
      <c r="BM116">
        <v>114341</v>
      </c>
      <c r="BN116">
        <v>3686.4167</v>
      </c>
      <c r="BO116">
        <v>644.4916</v>
      </c>
      <c r="BP116">
        <v>7.6901</v>
      </c>
      <c r="BQ116">
        <v>8.1894</v>
      </c>
      <c r="BR116">
        <v>0.0038</v>
      </c>
      <c r="BS116">
        <v>0.0224</v>
      </c>
      <c r="BT116">
        <v>5.7833</v>
      </c>
      <c r="BU116">
        <v>83.25</v>
      </c>
      <c r="BV116">
        <v>319.05</v>
      </c>
      <c r="BW116">
        <v>29.3583</v>
      </c>
      <c r="BX116">
        <v>31.9047</v>
      </c>
      <c r="BY116">
        <v>-78.5239</v>
      </c>
      <c r="BZ116">
        <v>129.15</v>
      </c>
      <c r="CA116">
        <v>133.4583</v>
      </c>
      <c r="CB116">
        <f t="shared" si="12"/>
        <v>0.7995778997445445</v>
      </c>
      <c r="CC116">
        <v>-0.1917</v>
      </c>
      <c r="CD116">
        <f t="shared" si="15"/>
        <v>0.006429767508134628</v>
      </c>
      <c r="CE116">
        <f t="shared" si="13"/>
        <v>0.006429767508134628</v>
      </c>
      <c r="CF116">
        <f t="shared" si="14"/>
        <v>67.6053784</v>
      </c>
    </row>
    <row r="117" spans="1:84" ht="12.75">
      <c r="A117" s="1">
        <v>19980800</v>
      </c>
      <c r="B117" s="1">
        <v>114353</v>
      </c>
      <c r="C117" s="1">
        <v>0.0547356</v>
      </c>
      <c r="D117" s="1">
        <v>0.00616162</v>
      </c>
      <c r="E117" s="1">
        <v>0.00616162</v>
      </c>
      <c r="F117" s="1">
        <v>2.94379</v>
      </c>
      <c r="G117" s="1">
        <v>5.01356E-08</v>
      </c>
      <c r="H117" s="1">
        <v>12</v>
      </c>
      <c r="I117" s="1">
        <v>130.419</v>
      </c>
      <c r="J117" s="1">
        <v>0.00616162</v>
      </c>
      <c r="K117" s="1">
        <v>0.00616162</v>
      </c>
      <c r="L117" s="1">
        <v>-999</v>
      </c>
      <c r="M117" s="1">
        <v>-999</v>
      </c>
      <c r="N117" s="1">
        <v>0</v>
      </c>
      <c r="O117" s="1">
        <v>3919.97</v>
      </c>
      <c r="P117" s="1">
        <v>-999</v>
      </c>
      <c r="Q117" s="1">
        <v>0.684119</v>
      </c>
      <c r="R117" s="1">
        <v>0</v>
      </c>
      <c r="S117" s="1">
        <v>-999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108.68</v>
      </c>
      <c r="AB117" s="1">
        <v>9.05667</v>
      </c>
      <c r="AC117" s="1">
        <v>0</v>
      </c>
      <c r="AD117" s="1">
        <v>0</v>
      </c>
      <c r="AE117" s="1">
        <v>293</v>
      </c>
      <c r="AF117" s="1">
        <v>293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0.1</v>
      </c>
      <c r="BM117">
        <v>114353</v>
      </c>
      <c r="BN117">
        <v>3689.8333</v>
      </c>
      <c r="BO117">
        <v>644.1417</v>
      </c>
      <c r="BP117">
        <v>7.3601</v>
      </c>
      <c r="BQ117">
        <v>7.8553</v>
      </c>
      <c r="BR117">
        <v>0.003</v>
      </c>
      <c r="BS117">
        <v>0.0222</v>
      </c>
      <c r="BT117">
        <v>6.1083</v>
      </c>
      <c r="BU117">
        <v>87</v>
      </c>
      <c r="BV117">
        <v>321.1334</v>
      </c>
      <c r="BW117">
        <v>30.0417</v>
      </c>
      <c r="BX117">
        <v>31.9142</v>
      </c>
      <c r="BY117">
        <v>-78.5121</v>
      </c>
      <c r="BZ117">
        <v>128.2167</v>
      </c>
      <c r="CA117">
        <v>134.275</v>
      </c>
      <c r="CB117">
        <f t="shared" si="12"/>
        <v>0.8000839038797529</v>
      </c>
      <c r="CC117">
        <v>-0.1583</v>
      </c>
      <c r="CD117">
        <f t="shared" si="15"/>
        <v>0.0077012172974874</v>
      </c>
      <c r="CE117">
        <f t="shared" si="13"/>
        <v>0.0077012172974874</v>
      </c>
      <c r="CF117">
        <f t="shared" si="14"/>
        <v>69.15517840000001</v>
      </c>
    </row>
    <row r="118" spans="1:84" ht="12.75">
      <c r="A118" s="1">
        <v>19980800</v>
      </c>
      <c r="B118" s="1">
        <v>114405</v>
      </c>
      <c r="C118" s="1">
        <v>0.27028</v>
      </c>
      <c r="D118" s="1">
        <v>0.0241115</v>
      </c>
      <c r="E118" s="1">
        <v>0.0241115</v>
      </c>
      <c r="F118" s="1">
        <v>27.9624</v>
      </c>
      <c r="G118" s="1">
        <v>2.63944E-07</v>
      </c>
      <c r="H118" s="1">
        <v>12</v>
      </c>
      <c r="I118" s="1">
        <v>131.367</v>
      </c>
      <c r="J118" s="1">
        <v>0.0241115</v>
      </c>
      <c r="K118" s="1">
        <v>0.0241115</v>
      </c>
      <c r="L118" s="1">
        <v>-999</v>
      </c>
      <c r="M118" s="1">
        <v>-999</v>
      </c>
      <c r="N118" s="1">
        <v>0</v>
      </c>
      <c r="O118" s="1">
        <v>4133.88</v>
      </c>
      <c r="P118" s="1">
        <v>-999</v>
      </c>
      <c r="Q118" s="1">
        <v>3.58535</v>
      </c>
      <c r="R118" s="1">
        <v>0</v>
      </c>
      <c r="S118" s="1">
        <v>-999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365.24</v>
      </c>
      <c r="AB118" s="1">
        <v>11.0679</v>
      </c>
      <c r="AC118" s="1">
        <v>0</v>
      </c>
      <c r="AD118" s="1">
        <v>0</v>
      </c>
      <c r="AE118" s="1">
        <v>701</v>
      </c>
      <c r="AF118" s="1">
        <v>701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0.1</v>
      </c>
      <c r="BM118">
        <v>114405</v>
      </c>
      <c r="BN118">
        <v>3687.25</v>
      </c>
      <c r="BO118">
        <v>644.0584</v>
      </c>
      <c r="BP118">
        <v>7.4707</v>
      </c>
      <c r="BQ118">
        <v>7.9786</v>
      </c>
      <c r="BR118">
        <v>0.0009</v>
      </c>
      <c r="BS118">
        <v>0.0217</v>
      </c>
      <c r="BT118">
        <v>6.6333</v>
      </c>
      <c r="BU118">
        <v>89.5833</v>
      </c>
      <c r="BV118">
        <v>323.1917</v>
      </c>
      <c r="BW118">
        <v>31.3333</v>
      </c>
      <c r="BX118">
        <v>31.9242</v>
      </c>
      <c r="BY118">
        <v>-78.5004</v>
      </c>
      <c r="BZ118">
        <v>127.7833</v>
      </c>
      <c r="CA118">
        <v>135.4</v>
      </c>
      <c r="CB118">
        <f t="shared" si="12"/>
        <v>0.7996651554320136</v>
      </c>
      <c r="CC118">
        <v>-0.6167</v>
      </c>
      <c r="CD118">
        <f t="shared" si="15"/>
        <v>0.030151995289795928</v>
      </c>
      <c r="CE118">
        <f t="shared" si="13"/>
        <v>0.030151995289795928</v>
      </c>
      <c r="CF118">
        <f t="shared" si="14"/>
        <v>75.82244680000001</v>
      </c>
    </row>
    <row r="119" spans="1:84" ht="12.75">
      <c r="A119" s="1">
        <v>19980800</v>
      </c>
      <c r="B119" s="1">
        <v>114417</v>
      </c>
      <c r="C119" s="1">
        <v>0.465103</v>
      </c>
      <c r="D119" s="1">
        <v>0.0422371</v>
      </c>
      <c r="E119" s="1">
        <v>0.0456473</v>
      </c>
      <c r="F119" s="1">
        <v>50.9871</v>
      </c>
      <c r="G119" s="1">
        <v>4.62421E-07</v>
      </c>
      <c r="H119" s="1">
        <v>12</v>
      </c>
      <c r="I119" s="1">
        <v>132.221</v>
      </c>
      <c r="J119" s="1">
        <v>0.0422371</v>
      </c>
      <c r="K119" s="1">
        <v>0.0456473</v>
      </c>
      <c r="L119" s="1">
        <v>-999</v>
      </c>
      <c r="M119" s="1">
        <v>-999</v>
      </c>
      <c r="N119" s="1">
        <v>0</v>
      </c>
      <c r="O119" s="1">
        <v>3022.18</v>
      </c>
      <c r="P119" s="1">
        <v>-999</v>
      </c>
      <c r="Q119" s="1">
        <v>7.42497</v>
      </c>
      <c r="R119" s="1">
        <v>0</v>
      </c>
      <c r="S119" s="1">
        <v>-999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496.2</v>
      </c>
      <c r="AB119" s="1">
        <v>8.00323</v>
      </c>
      <c r="AC119" s="1">
        <v>0</v>
      </c>
      <c r="AD119" s="1">
        <v>0</v>
      </c>
      <c r="AE119" s="1">
        <v>1093</v>
      </c>
      <c r="AF119" s="1">
        <v>1094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0.1</v>
      </c>
      <c r="BM119">
        <v>114417</v>
      </c>
      <c r="BN119">
        <v>3682.6667</v>
      </c>
      <c r="BO119">
        <v>644.05</v>
      </c>
      <c r="BP119">
        <v>7.3053</v>
      </c>
      <c r="BQ119">
        <v>7.8362</v>
      </c>
      <c r="BR119">
        <v>0.0038</v>
      </c>
      <c r="BS119">
        <v>0.022</v>
      </c>
      <c r="BT119">
        <v>8</v>
      </c>
      <c r="BU119">
        <v>99.3333</v>
      </c>
      <c r="BV119">
        <v>324.05</v>
      </c>
      <c r="BW119">
        <v>32.7167</v>
      </c>
      <c r="BX119">
        <v>31.9336</v>
      </c>
      <c r="BY119">
        <v>-78.4887</v>
      </c>
      <c r="BZ119">
        <v>127.6</v>
      </c>
      <c r="CA119">
        <v>136.0917</v>
      </c>
      <c r="CB119">
        <f t="shared" si="12"/>
        <v>0.8001263097617654</v>
      </c>
      <c r="CC119">
        <v>0.2917</v>
      </c>
      <c r="CD119">
        <f t="shared" si="15"/>
        <v>0.05278804044398432</v>
      </c>
      <c r="CE119">
        <f t="shared" si="13"/>
        <v>0.05705011751655975</v>
      </c>
      <c r="CF119">
        <f t="shared" si="14"/>
        <v>77.3558464</v>
      </c>
    </row>
    <row r="120" spans="1:84" ht="12.75">
      <c r="A120" s="1">
        <v>19980800</v>
      </c>
      <c r="B120" s="1">
        <v>114430</v>
      </c>
      <c r="C120" s="1">
        <v>1.07338</v>
      </c>
      <c r="D120" s="1">
        <v>0.0825377</v>
      </c>
      <c r="E120" s="1">
        <v>0.0825377</v>
      </c>
      <c r="F120" s="1">
        <v>284.37</v>
      </c>
      <c r="G120" s="1">
        <v>1.66633E-06</v>
      </c>
      <c r="H120" s="1">
        <v>12</v>
      </c>
      <c r="I120" s="1">
        <v>134.687</v>
      </c>
      <c r="J120" s="1">
        <v>0.0825377</v>
      </c>
      <c r="K120" s="1">
        <v>0.0825377</v>
      </c>
      <c r="L120" s="1">
        <v>-999</v>
      </c>
      <c r="M120" s="1">
        <v>-999</v>
      </c>
      <c r="N120" s="1">
        <v>0</v>
      </c>
      <c r="O120" s="1">
        <v>3372.68</v>
      </c>
      <c r="P120" s="1">
        <v>-999</v>
      </c>
      <c r="Q120" s="1">
        <v>14.0606</v>
      </c>
      <c r="R120" s="1">
        <v>0</v>
      </c>
      <c r="S120" s="1">
        <v>-999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948.16</v>
      </c>
      <c r="AB120" s="1">
        <v>17.8898</v>
      </c>
      <c r="AC120" s="1">
        <v>0</v>
      </c>
      <c r="AD120" s="1">
        <v>0</v>
      </c>
      <c r="AE120" s="1">
        <v>1875</v>
      </c>
      <c r="AF120" s="1">
        <v>1875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0.1</v>
      </c>
      <c r="BM120">
        <v>114430</v>
      </c>
      <c r="BN120">
        <v>3680.5</v>
      </c>
      <c r="BO120">
        <v>643.9583</v>
      </c>
      <c r="BP120">
        <v>7.6532</v>
      </c>
      <c r="BQ120">
        <v>8.2233</v>
      </c>
      <c r="BR120">
        <v>0.0055</v>
      </c>
      <c r="BS120">
        <v>0.0214</v>
      </c>
      <c r="BT120">
        <v>8.5667</v>
      </c>
      <c r="BU120">
        <v>100.6667</v>
      </c>
      <c r="BV120">
        <v>328.2917</v>
      </c>
      <c r="BW120">
        <v>34.275</v>
      </c>
      <c r="BX120">
        <v>31.944</v>
      </c>
      <c r="BY120">
        <v>-78.4761</v>
      </c>
      <c r="BZ120">
        <v>127.1333</v>
      </c>
      <c r="CA120">
        <v>137.9833</v>
      </c>
      <c r="CB120">
        <f t="shared" si="12"/>
        <v>0.7990212507307857</v>
      </c>
      <c r="CC120">
        <v>-0.25</v>
      </c>
      <c r="CD120">
        <f t="shared" si="15"/>
        <v>0.10329850416933334</v>
      </c>
      <c r="CE120">
        <f t="shared" si="13"/>
        <v>0.10329850416933334</v>
      </c>
      <c r="CF120">
        <f t="shared" si="14"/>
        <v>79.0146464</v>
      </c>
    </row>
    <row r="121" spans="1:84" ht="12.75">
      <c r="A121" s="1">
        <v>19980800</v>
      </c>
      <c r="B121" s="1">
        <v>114442</v>
      </c>
      <c r="C121" s="1">
        <v>1.2165</v>
      </c>
      <c r="D121" s="1">
        <v>0.0951895</v>
      </c>
      <c r="E121" s="1">
        <v>0.0951895</v>
      </c>
      <c r="F121" s="1">
        <v>224.856</v>
      </c>
      <c r="G121" s="1">
        <v>1.4837E-06</v>
      </c>
      <c r="H121" s="1">
        <v>12</v>
      </c>
      <c r="I121" s="1">
        <v>123.305</v>
      </c>
      <c r="J121" s="1">
        <v>0.0951895</v>
      </c>
      <c r="K121" s="1">
        <v>0.0951895</v>
      </c>
      <c r="L121" s="1">
        <v>-999</v>
      </c>
      <c r="M121" s="1">
        <v>-999</v>
      </c>
      <c r="N121" s="1">
        <v>0</v>
      </c>
      <c r="O121" s="1">
        <v>3426.69</v>
      </c>
      <c r="P121" s="1">
        <v>-999</v>
      </c>
      <c r="Q121" s="1">
        <v>16.5224</v>
      </c>
      <c r="R121" s="1">
        <v>0</v>
      </c>
      <c r="S121" s="1">
        <v>-999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1075.32</v>
      </c>
      <c r="AB121" s="1">
        <v>19.5513</v>
      </c>
      <c r="AC121" s="1">
        <v>0</v>
      </c>
      <c r="AD121" s="1">
        <v>0</v>
      </c>
      <c r="AE121" s="1">
        <v>1841</v>
      </c>
      <c r="AF121" s="1">
        <v>1841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0.1</v>
      </c>
      <c r="BM121">
        <v>114442</v>
      </c>
      <c r="BN121">
        <v>3663.5833</v>
      </c>
      <c r="BO121">
        <v>645.075</v>
      </c>
      <c r="BP121">
        <v>8.0175</v>
      </c>
      <c r="BQ121">
        <v>8.5847</v>
      </c>
      <c r="BR121">
        <v>0.0008</v>
      </c>
      <c r="BS121">
        <v>0.0227</v>
      </c>
      <c r="BT121">
        <v>8.9167</v>
      </c>
      <c r="BU121">
        <v>100.75</v>
      </c>
      <c r="BV121">
        <v>325.8917</v>
      </c>
      <c r="BW121">
        <v>30.2333</v>
      </c>
      <c r="BX121">
        <v>31.9531</v>
      </c>
      <c r="BY121">
        <v>-78.4646</v>
      </c>
      <c r="BZ121">
        <v>122.75</v>
      </c>
      <c r="CA121">
        <v>130.3417</v>
      </c>
      <c r="CB121">
        <f t="shared" si="12"/>
        <v>0.7993698228427571</v>
      </c>
      <c r="CC121">
        <v>-1.0417</v>
      </c>
      <c r="CD121">
        <f t="shared" si="15"/>
        <v>0.11908067740346083</v>
      </c>
      <c r="CE121">
        <f t="shared" si="13"/>
        <v>0.11908067740346083</v>
      </c>
      <c r="CF121">
        <f t="shared" si="14"/>
        <v>80.54024600000001</v>
      </c>
    </row>
    <row r="122" spans="1:84" ht="12.75">
      <c r="A122" s="1">
        <v>19980800</v>
      </c>
      <c r="B122" s="1">
        <v>114454</v>
      </c>
      <c r="C122" s="1">
        <v>1.35062</v>
      </c>
      <c r="D122" s="1">
        <v>0.105907</v>
      </c>
      <c r="E122" s="1">
        <v>0.105907</v>
      </c>
      <c r="F122" s="1">
        <v>263.277</v>
      </c>
      <c r="G122" s="1">
        <v>1.70649E-06</v>
      </c>
      <c r="H122" s="1">
        <v>12</v>
      </c>
      <c r="I122" s="1">
        <v>122.641</v>
      </c>
      <c r="J122" s="1">
        <v>0.105907</v>
      </c>
      <c r="K122" s="1">
        <v>0.105907</v>
      </c>
      <c r="L122" s="1">
        <v>-999</v>
      </c>
      <c r="M122" s="1">
        <v>-999</v>
      </c>
      <c r="N122" s="1">
        <v>0</v>
      </c>
      <c r="O122" s="1">
        <v>2857.07</v>
      </c>
      <c r="P122" s="1">
        <v>-999</v>
      </c>
      <c r="Q122" s="1">
        <v>18.6844</v>
      </c>
      <c r="R122" s="1">
        <v>0</v>
      </c>
      <c r="S122" s="1">
        <v>-999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1007.68</v>
      </c>
      <c r="AB122" s="1">
        <v>18.3215</v>
      </c>
      <c r="AC122" s="1">
        <v>0</v>
      </c>
      <c r="AD122" s="1">
        <v>0</v>
      </c>
      <c r="AE122" s="1">
        <v>1805</v>
      </c>
      <c r="AF122" s="1">
        <v>1805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0.1</v>
      </c>
      <c r="BM122">
        <v>114454</v>
      </c>
      <c r="BN122">
        <v>3660.4167</v>
      </c>
      <c r="BO122">
        <v>645.2167</v>
      </c>
      <c r="BP122">
        <v>7.2532</v>
      </c>
      <c r="BQ122">
        <v>7.8721</v>
      </c>
      <c r="BR122">
        <v>0.0041</v>
      </c>
      <c r="BS122">
        <v>0.0235</v>
      </c>
      <c r="BT122">
        <v>9.2667</v>
      </c>
      <c r="BU122">
        <v>108.5833</v>
      </c>
      <c r="BV122">
        <v>317.3083</v>
      </c>
      <c r="BW122">
        <v>32.125</v>
      </c>
      <c r="BX122">
        <v>31.9619</v>
      </c>
      <c r="BY122">
        <v>-78.4531</v>
      </c>
      <c r="BZ122">
        <v>121.8417</v>
      </c>
      <c r="CA122">
        <v>125.625</v>
      </c>
      <c r="CB122">
        <f t="shared" si="12"/>
        <v>0.8017246733915128</v>
      </c>
      <c r="CC122">
        <v>1.8333</v>
      </c>
      <c r="CD122">
        <f t="shared" si="15"/>
        <v>0.13209896553636633</v>
      </c>
      <c r="CE122">
        <f t="shared" si="13"/>
        <v>0.13209896553636633</v>
      </c>
      <c r="CF122">
        <f t="shared" si="14"/>
        <v>82.01324600000001</v>
      </c>
    </row>
    <row r="123" spans="1:84" ht="12.75">
      <c r="A123" s="1">
        <v>19980800</v>
      </c>
      <c r="B123" s="1">
        <v>114506</v>
      </c>
      <c r="C123" s="1">
        <v>0.726527</v>
      </c>
      <c r="D123" s="1">
        <v>0.055639</v>
      </c>
      <c r="E123" s="1">
        <v>0.055639</v>
      </c>
      <c r="F123" s="1">
        <v>186.371</v>
      </c>
      <c r="G123" s="1">
        <v>1.10425E-06</v>
      </c>
      <c r="H123" s="1">
        <v>12</v>
      </c>
      <c r="I123" s="1">
        <v>125.012</v>
      </c>
      <c r="J123" s="1">
        <v>0.055639</v>
      </c>
      <c r="K123" s="1">
        <v>0.055639</v>
      </c>
      <c r="L123" s="1">
        <v>-999</v>
      </c>
      <c r="M123" s="1">
        <v>-999</v>
      </c>
      <c r="N123" s="1">
        <v>0</v>
      </c>
      <c r="O123" s="1">
        <v>3152.68</v>
      </c>
      <c r="P123" s="1">
        <v>-999</v>
      </c>
      <c r="Q123" s="1">
        <v>9.24635</v>
      </c>
      <c r="R123" s="1">
        <v>0</v>
      </c>
      <c r="S123" s="1">
        <v>-999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597.04</v>
      </c>
      <c r="AB123" s="1">
        <v>24.8767</v>
      </c>
      <c r="AC123" s="1">
        <v>0</v>
      </c>
      <c r="AD123" s="1">
        <v>0</v>
      </c>
      <c r="AE123" s="1">
        <v>1241</v>
      </c>
      <c r="AF123" s="1">
        <v>1241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0.1</v>
      </c>
      <c r="BM123">
        <v>114506</v>
      </c>
      <c r="BN123">
        <v>3655.5</v>
      </c>
      <c r="BO123">
        <v>645.3917</v>
      </c>
      <c r="BP123">
        <v>7.28</v>
      </c>
      <c r="BQ123">
        <v>8.0095</v>
      </c>
      <c r="BR123">
        <v>0.0051</v>
      </c>
      <c r="BS123">
        <v>0.0233</v>
      </c>
      <c r="BT123">
        <v>9.3917</v>
      </c>
      <c r="BU123">
        <v>108.3333</v>
      </c>
      <c r="BV123">
        <v>318.3</v>
      </c>
      <c r="BW123">
        <v>32.3417</v>
      </c>
      <c r="BX123">
        <v>31.9708</v>
      </c>
      <c r="BY123">
        <v>-78.4414</v>
      </c>
      <c r="BZ123">
        <v>125.4333</v>
      </c>
      <c r="CA123">
        <v>129.775</v>
      </c>
      <c r="CB123">
        <f t="shared" si="12"/>
        <v>0.8018654856455038</v>
      </c>
      <c r="CC123">
        <v>1.15</v>
      </c>
      <c r="CD123">
        <f t="shared" si="15"/>
        <v>0.06938694955203174</v>
      </c>
      <c r="CE123">
        <f t="shared" si="13"/>
        <v>0.06938694955203174</v>
      </c>
      <c r="CF123">
        <f t="shared" si="14"/>
        <v>88.34901440000002</v>
      </c>
    </row>
    <row r="124" spans="1:84" ht="12.75">
      <c r="A124" s="1">
        <v>19980800</v>
      </c>
      <c r="B124" s="1">
        <v>114518</v>
      </c>
      <c r="C124" s="1">
        <v>1.18952</v>
      </c>
      <c r="D124" s="1">
        <v>0.0781556</v>
      </c>
      <c r="E124" s="1">
        <v>0.0781556</v>
      </c>
      <c r="F124" s="1">
        <v>357.569</v>
      </c>
      <c r="G124" s="1">
        <v>1.89888E-06</v>
      </c>
      <c r="H124" s="1">
        <v>12</v>
      </c>
      <c r="I124" s="1">
        <v>130.134</v>
      </c>
      <c r="J124" s="1">
        <v>0.0781556</v>
      </c>
      <c r="K124" s="1">
        <v>0.0781556</v>
      </c>
      <c r="L124" s="1">
        <v>-999</v>
      </c>
      <c r="M124" s="1">
        <v>-999</v>
      </c>
      <c r="N124" s="1">
        <v>0</v>
      </c>
      <c r="O124" s="1">
        <v>3477.13</v>
      </c>
      <c r="P124" s="1">
        <v>-999</v>
      </c>
      <c r="Q124" s="1">
        <v>15.3022</v>
      </c>
      <c r="R124" s="1">
        <v>0</v>
      </c>
      <c r="S124" s="1">
        <v>-999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758.24</v>
      </c>
      <c r="AB124" s="1">
        <v>11.4885</v>
      </c>
      <c r="AC124" s="1">
        <v>0</v>
      </c>
      <c r="AD124" s="1">
        <v>0</v>
      </c>
      <c r="AE124" s="1">
        <v>1130</v>
      </c>
      <c r="AF124" s="1">
        <v>1130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0.1</v>
      </c>
      <c r="BM124">
        <v>114518</v>
      </c>
      <c r="BN124">
        <v>3662.6667</v>
      </c>
      <c r="BO124">
        <v>644.6083</v>
      </c>
      <c r="BP124">
        <v>7.2126</v>
      </c>
      <c r="BQ124">
        <v>7.8019</v>
      </c>
      <c r="BR124">
        <v>0.0052</v>
      </c>
      <c r="BS124">
        <v>0.0224</v>
      </c>
      <c r="BT124">
        <v>8.875</v>
      </c>
      <c r="BU124">
        <v>106</v>
      </c>
      <c r="BV124">
        <v>323.0583</v>
      </c>
      <c r="BW124">
        <v>32.7667</v>
      </c>
      <c r="BX124">
        <v>31.9801</v>
      </c>
      <c r="BY124">
        <v>-78.4294</v>
      </c>
      <c r="BZ124">
        <v>126.7333</v>
      </c>
      <c r="CA124">
        <v>133.5833</v>
      </c>
      <c r="CB124">
        <f t="shared" si="12"/>
        <v>0.8010846820336623</v>
      </c>
      <c r="CC124">
        <v>-0.6833</v>
      </c>
      <c r="CD124">
        <f t="shared" si="15"/>
        <v>0.09756222001598057</v>
      </c>
      <c r="CE124">
        <f t="shared" si="13"/>
        <v>0.09756222001598057</v>
      </c>
      <c r="CF124">
        <f t="shared" si="14"/>
        <v>89.85421400000001</v>
      </c>
    </row>
    <row r="125" spans="1:84" ht="12.75">
      <c r="A125" s="1">
        <v>19980800</v>
      </c>
      <c r="B125" s="1">
        <v>114531</v>
      </c>
      <c r="C125" s="1">
        <v>0.649527</v>
      </c>
      <c r="D125" s="1">
        <v>0.0558474</v>
      </c>
      <c r="E125" s="1">
        <v>0.0584416</v>
      </c>
      <c r="F125" s="1">
        <v>109.879</v>
      </c>
      <c r="G125" s="1">
        <v>7.77055E-07</v>
      </c>
      <c r="H125" s="1">
        <v>12</v>
      </c>
      <c r="I125" s="1">
        <v>126.53</v>
      </c>
      <c r="J125" s="1">
        <v>0.0558474</v>
      </c>
      <c r="K125" s="1">
        <v>0.0584416</v>
      </c>
      <c r="L125" s="1">
        <v>-999</v>
      </c>
      <c r="M125" s="1">
        <v>-999</v>
      </c>
      <c r="N125" s="1">
        <v>0</v>
      </c>
      <c r="O125" s="1">
        <v>3346.63</v>
      </c>
      <c r="P125" s="1">
        <v>-999</v>
      </c>
      <c r="Q125" s="1">
        <v>9.0655</v>
      </c>
      <c r="R125" s="1">
        <v>0</v>
      </c>
      <c r="S125" s="1">
        <v>-999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700.24</v>
      </c>
      <c r="AB125" s="1">
        <v>26.9323</v>
      </c>
      <c r="AC125" s="1">
        <v>0</v>
      </c>
      <c r="AD125" s="1">
        <v>0</v>
      </c>
      <c r="AE125" s="1">
        <v>1540</v>
      </c>
      <c r="AF125" s="1">
        <v>1541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0.1</v>
      </c>
      <c r="BM125">
        <v>114531</v>
      </c>
      <c r="BN125">
        <v>3674.9167</v>
      </c>
      <c r="BO125">
        <v>643.5583</v>
      </c>
      <c r="BP125">
        <v>7.083</v>
      </c>
      <c r="BQ125">
        <v>7.6293</v>
      </c>
      <c r="BR125">
        <v>0.0034</v>
      </c>
      <c r="BS125">
        <v>0.0226</v>
      </c>
      <c r="BT125">
        <v>8.8167</v>
      </c>
      <c r="BU125">
        <v>106.9167</v>
      </c>
      <c r="BV125">
        <v>321.6584</v>
      </c>
      <c r="BW125">
        <v>31.1</v>
      </c>
      <c r="BX125">
        <v>31.9897</v>
      </c>
      <c r="BY125">
        <v>-78.4165</v>
      </c>
      <c r="BZ125">
        <v>126.7083</v>
      </c>
      <c r="CA125">
        <v>131.7083</v>
      </c>
      <c r="CB125">
        <f t="shared" si="12"/>
        <v>0.8001496610563498</v>
      </c>
      <c r="CC125">
        <v>0.1667</v>
      </c>
      <c r="CD125">
        <f t="shared" si="15"/>
        <v>0.06979619278507324</v>
      </c>
      <c r="CE125">
        <f t="shared" si="13"/>
        <v>0.07303833625680223</v>
      </c>
      <c r="CF125">
        <f t="shared" si="14"/>
        <v>91.50174690000001</v>
      </c>
    </row>
    <row r="126" spans="1:84" ht="12.75">
      <c r="A126" s="1">
        <v>19980800</v>
      </c>
      <c r="B126" s="1">
        <v>114543</v>
      </c>
      <c r="C126" s="1">
        <v>1.27327</v>
      </c>
      <c r="D126" s="1">
        <v>0.0746282</v>
      </c>
      <c r="E126" s="1">
        <v>0.0746282</v>
      </c>
      <c r="F126" s="1">
        <v>476.265</v>
      </c>
      <c r="G126" s="1">
        <v>2.38222E-06</v>
      </c>
      <c r="H126" s="1">
        <v>12</v>
      </c>
      <c r="I126" s="1">
        <v>130.514</v>
      </c>
      <c r="J126" s="1">
        <v>0.0746282</v>
      </c>
      <c r="K126" s="1">
        <v>0.0746282</v>
      </c>
      <c r="L126" s="1">
        <v>-999</v>
      </c>
      <c r="M126" s="1">
        <v>-999</v>
      </c>
      <c r="N126" s="1">
        <v>0</v>
      </c>
      <c r="O126" s="1">
        <v>3187.19</v>
      </c>
      <c r="P126" s="1">
        <v>-999</v>
      </c>
      <c r="Q126" s="1">
        <v>15.6053</v>
      </c>
      <c r="R126" s="1">
        <v>0</v>
      </c>
      <c r="S126" s="1">
        <v>-999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574.16</v>
      </c>
      <c r="AB126" s="1">
        <v>19.7986</v>
      </c>
      <c r="AC126" s="1">
        <v>0</v>
      </c>
      <c r="AD126" s="1">
        <v>0</v>
      </c>
      <c r="AE126" s="1">
        <v>678</v>
      </c>
      <c r="AF126" s="1">
        <v>678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0.1</v>
      </c>
      <c r="BM126">
        <v>114543</v>
      </c>
      <c r="BN126">
        <v>3679.5</v>
      </c>
      <c r="BO126">
        <v>643.1833</v>
      </c>
      <c r="BP126">
        <v>7.1389</v>
      </c>
      <c r="BQ126">
        <v>7.7023</v>
      </c>
      <c r="BR126">
        <v>0.0089</v>
      </c>
      <c r="BS126">
        <v>0.0222</v>
      </c>
      <c r="BT126">
        <v>8.45</v>
      </c>
      <c r="BU126">
        <v>103.5833</v>
      </c>
      <c r="BV126">
        <v>323.2583</v>
      </c>
      <c r="BW126">
        <v>34.4083</v>
      </c>
      <c r="BX126">
        <v>31.9989</v>
      </c>
      <c r="BY126">
        <v>-78.4042</v>
      </c>
      <c r="BZ126">
        <v>127.4</v>
      </c>
      <c r="CA126">
        <v>134.1917</v>
      </c>
      <c r="CB126">
        <f t="shared" si="12"/>
        <v>0.7995239347800106</v>
      </c>
      <c r="CC126">
        <v>-0.3667</v>
      </c>
      <c r="CD126">
        <f t="shared" si="15"/>
        <v>0.09334079538285991</v>
      </c>
      <c r="CE126">
        <f t="shared" si="13"/>
        <v>0.09334079538285991</v>
      </c>
      <c r="CF126">
        <f t="shared" si="14"/>
        <v>93.02224650000001</v>
      </c>
    </row>
    <row r="127" spans="1:84" ht="12.75">
      <c r="A127" s="1">
        <v>19980800</v>
      </c>
      <c r="B127" s="1">
        <v>114555</v>
      </c>
      <c r="C127" s="1">
        <v>1.90745</v>
      </c>
      <c r="D127" s="1">
        <v>0.10601</v>
      </c>
      <c r="E127" s="1">
        <v>0.10601</v>
      </c>
      <c r="F127" s="1">
        <v>799.625</v>
      </c>
      <c r="G127" s="1">
        <v>4.01275E-06</v>
      </c>
      <c r="H127" s="1">
        <v>12</v>
      </c>
      <c r="I127" s="1">
        <v>131.083</v>
      </c>
      <c r="J127" s="1">
        <v>0.10601</v>
      </c>
      <c r="K127" s="1">
        <v>0.10601</v>
      </c>
      <c r="L127" s="1">
        <v>-999</v>
      </c>
      <c r="M127" s="1">
        <v>-999</v>
      </c>
      <c r="N127" s="1">
        <v>0</v>
      </c>
      <c r="O127" s="1">
        <v>3980.33</v>
      </c>
      <c r="P127" s="1">
        <v>-999</v>
      </c>
      <c r="Q127" s="1">
        <v>25.1345</v>
      </c>
      <c r="R127" s="1">
        <v>0</v>
      </c>
      <c r="S127" s="1">
        <v>-999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926.16</v>
      </c>
      <c r="AB127" s="1">
        <v>23.154</v>
      </c>
      <c r="AC127" s="1">
        <v>0</v>
      </c>
      <c r="AD127" s="1">
        <v>0</v>
      </c>
      <c r="AE127" s="1">
        <v>826</v>
      </c>
      <c r="AF127" s="1">
        <v>826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0.1</v>
      </c>
      <c r="BM127">
        <v>114555</v>
      </c>
      <c r="BN127">
        <v>3667</v>
      </c>
      <c r="BO127">
        <v>643.7916</v>
      </c>
      <c r="BP127">
        <v>6.6282</v>
      </c>
      <c r="BQ127">
        <v>7.2298</v>
      </c>
      <c r="BR127">
        <v>0.0065</v>
      </c>
      <c r="BS127">
        <v>0.0219</v>
      </c>
      <c r="BT127">
        <v>8.4333</v>
      </c>
      <c r="BU127">
        <v>106.6667</v>
      </c>
      <c r="BV127">
        <v>324.475</v>
      </c>
      <c r="BW127">
        <v>36.45</v>
      </c>
      <c r="BX127">
        <v>32.0078</v>
      </c>
      <c r="BY127">
        <v>-78.392</v>
      </c>
      <c r="BZ127">
        <v>128.625</v>
      </c>
      <c r="CA127">
        <v>136.3583</v>
      </c>
      <c r="CB127">
        <f t="shared" si="12"/>
        <v>0.8017408549110395</v>
      </c>
      <c r="CC127">
        <v>0.2833</v>
      </c>
      <c r="CD127">
        <f t="shared" si="15"/>
        <v>0.1322247698251111</v>
      </c>
      <c r="CE127">
        <f t="shared" si="13"/>
        <v>0.1322247698251111</v>
      </c>
      <c r="CF127">
        <f t="shared" si="14"/>
        <v>94.55104650000001</v>
      </c>
    </row>
    <row r="128" spans="1:84" ht="12.75">
      <c r="A128" s="1">
        <v>19980800</v>
      </c>
      <c r="B128" s="1">
        <v>114608</v>
      </c>
      <c r="C128" s="1">
        <v>2.53896</v>
      </c>
      <c r="D128" s="1">
        <v>0.14111</v>
      </c>
      <c r="E128" s="1">
        <v>0.14111</v>
      </c>
      <c r="F128" s="1">
        <v>999.897</v>
      </c>
      <c r="G128" s="1">
        <v>4.92862E-06</v>
      </c>
      <c r="H128" s="1">
        <v>12</v>
      </c>
      <c r="I128" s="1">
        <v>130.039</v>
      </c>
      <c r="J128" s="1">
        <v>0.14111</v>
      </c>
      <c r="K128" s="1">
        <v>0.14111</v>
      </c>
      <c r="L128" s="1">
        <v>-999</v>
      </c>
      <c r="M128" s="1">
        <v>-999</v>
      </c>
      <c r="N128" s="1">
        <v>0</v>
      </c>
      <c r="O128" s="1">
        <v>3940.79</v>
      </c>
      <c r="P128" s="1">
        <v>-999</v>
      </c>
      <c r="Q128" s="1">
        <v>33.735</v>
      </c>
      <c r="R128" s="1">
        <v>0</v>
      </c>
      <c r="S128" s="1">
        <v>-999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1207.52</v>
      </c>
      <c r="AB128" s="1">
        <v>31.7768</v>
      </c>
      <c r="AC128" s="1">
        <v>0</v>
      </c>
      <c r="AD128" s="1">
        <v>0</v>
      </c>
      <c r="AE128" s="1">
        <v>1008</v>
      </c>
      <c r="AF128" s="1">
        <v>1008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0.1</v>
      </c>
      <c r="BM128">
        <v>114608</v>
      </c>
      <c r="BN128">
        <v>3658.1667</v>
      </c>
      <c r="BO128">
        <v>644.1083</v>
      </c>
      <c r="BP128">
        <v>6.772</v>
      </c>
      <c r="BQ128">
        <v>7.2913</v>
      </c>
      <c r="BR128">
        <v>0.0005</v>
      </c>
      <c r="BS128">
        <v>0.022</v>
      </c>
      <c r="BT128">
        <v>8.2667</v>
      </c>
      <c r="BU128">
        <v>105.1667</v>
      </c>
      <c r="BV128">
        <v>324.2417</v>
      </c>
      <c r="BW128">
        <v>38.2167</v>
      </c>
      <c r="BX128">
        <v>32.0174</v>
      </c>
      <c r="BY128">
        <v>-78.3783</v>
      </c>
      <c r="BZ128">
        <v>126.8917</v>
      </c>
      <c r="CA128">
        <v>134.8083</v>
      </c>
      <c r="CB128">
        <f t="shared" si="12"/>
        <v>0.8017232009705094</v>
      </c>
      <c r="CC128">
        <v>0.6083</v>
      </c>
      <c r="CD128">
        <f t="shared" si="15"/>
        <v>0.17600837774082403</v>
      </c>
      <c r="CE128">
        <f t="shared" si="13"/>
        <v>0.17600837774082403</v>
      </c>
      <c r="CF128">
        <f t="shared" si="14"/>
        <v>101.36817150000002</v>
      </c>
    </row>
    <row r="129" spans="1:84" ht="12.75">
      <c r="A129" s="1">
        <v>19980800</v>
      </c>
      <c r="B129" s="1">
        <v>114620</v>
      </c>
      <c r="C129" s="1">
        <v>2.81419</v>
      </c>
      <c r="D129" s="1">
        <v>0.163229</v>
      </c>
      <c r="E129" s="1">
        <v>0.163229</v>
      </c>
      <c r="F129" s="1">
        <v>988.711</v>
      </c>
      <c r="G129" s="1">
        <v>4.99849E-06</v>
      </c>
      <c r="H129" s="1">
        <v>12</v>
      </c>
      <c r="I129" s="1">
        <v>128.048</v>
      </c>
      <c r="J129" s="1">
        <v>0.163229</v>
      </c>
      <c r="K129" s="1">
        <v>0.163229</v>
      </c>
      <c r="L129" s="1">
        <v>-999</v>
      </c>
      <c r="M129" s="1">
        <v>-999</v>
      </c>
      <c r="N129" s="1">
        <v>0</v>
      </c>
      <c r="O129" s="1">
        <v>3899.41</v>
      </c>
      <c r="P129" s="1">
        <v>-999</v>
      </c>
      <c r="Q129" s="1">
        <v>37.9754</v>
      </c>
      <c r="R129" s="1">
        <v>0</v>
      </c>
      <c r="S129" s="1">
        <v>-999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1452.44</v>
      </c>
      <c r="AB129" s="1">
        <v>31.5748</v>
      </c>
      <c r="AC129" s="1">
        <v>0</v>
      </c>
      <c r="AD129" s="1">
        <v>0</v>
      </c>
      <c r="AE129" s="1">
        <v>1222</v>
      </c>
      <c r="AF129" s="1">
        <v>1222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0.1</v>
      </c>
      <c r="BM129">
        <v>114620</v>
      </c>
      <c r="BN129">
        <v>3648</v>
      </c>
      <c r="BO129">
        <v>644.6749</v>
      </c>
      <c r="BP129">
        <v>7.0672</v>
      </c>
      <c r="BQ129">
        <v>7.5827</v>
      </c>
      <c r="BR129">
        <v>0.0091</v>
      </c>
      <c r="BS129">
        <v>0.0225</v>
      </c>
      <c r="BT129">
        <v>8.2</v>
      </c>
      <c r="BU129">
        <v>102.6667</v>
      </c>
      <c r="BV129">
        <v>323.375</v>
      </c>
      <c r="BW129">
        <v>38.4833</v>
      </c>
      <c r="BX129">
        <v>32.0261</v>
      </c>
      <c r="BY129">
        <v>-78.3662</v>
      </c>
      <c r="BZ129">
        <v>123.85</v>
      </c>
      <c r="CA129">
        <v>132.5167</v>
      </c>
      <c r="CB129">
        <f t="shared" si="12"/>
        <v>0.8015831464499665</v>
      </c>
      <c r="CC129">
        <v>0.75</v>
      </c>
      <c r="CD129">
        <f t="shared" si="15"/>
        <v>0.20363327338268644</v>
      </c>
      <c r="CE129">
        <f t="shared" si="13"/>
        <v>0.20363327338268644</v>
      </c>
      <c r="CF129">
        <f t="shared" si="14"/>
        <v>102.89087190000002</v>
      </c>
    </row>
    <row r="130" spans="1:84" ht="12.75">
      <c r="A130" s="1">
        <v>19980800</v>
      </c>
      <c r="B130" s="1">
        <v>114632</v>
      </c>
      <c r="C130" s="1">
        <v>2.52617</v>
      </c>
      <c r="D130" s="1">
        <v>0.160797</v>
      </c>
      <c r="E130" s="1">
        <v>0.160797</v>
      </c>
      <c r="F130" s="1">
        <v>645.723</v>
      </c>
      <c r="G130" s="1">
        <v>3.49628E-06</v>
      </c>
      <c r="H130" s="1">
        <v>12</v>
      </c>
      <c r="I130" s="1">
        <v>127.763</v>
      </c>
      <c r="J130" s="1">
        <v>0.160797</v>
      </c>
      <c r="K130" s="1">
        <v>0.160797</v>
      </c>
      <c r="L130" s="1">
        <v>-999</v>
      </c>
      <c r="M130" s="1">
        <v>-999</v>
      </c>
      <c r="N130" s="1">
        <v>0</v>
      </c>
      <c r="O130" s="1">
        <v>3834.39</v>
      </c>
      <c r="P130" s="1">
        <v>-999</v>
      </c>
      <c r="Q130" s="1">
        <v>34.7039</v>
      </c>
      <c r="R130" s="1">
        <v>0</v>
      </c>
      <c r="S130" s="1">
        <v>-999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1568.08</v>
      </c>
      <c r="AB130" s="1">
        <v>25.2916</v>
      </c>
      <c r="AC130" s="1">
        <v>0</v>
      </c>
      <c r="AD130" s="1">
        <v>0</v>
      </c>
      <c r="AE130" s="1">
        <v>1538</v>
      </c>
      <c r="AF130" s="1">
        <v>1538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0.1</v>
      </c>
      <c r="BM130">
        <v>114632</v>
      </c>
      <c r="BN130">
        <v>3646.25</v>
      </c>
      <c r="BO130">
        <v>644.6584</v>
      </c>
      <c r="BP130">
        <v>7.4565</v>
      </c>
      <c r="BQ130">
        <v>7.995</v>
      </c>
      <c r="BR130">
        <v>0.008</v>
      </c>
      <c r="BS130">
        <v>0.0224</v>
      </c>
      <c r="BT130">
        <v>7.95</v>
      </c>
      <c r="BU130">
        <v>98.1667</v>
      </c>
      <c r="BV130">
        <v>322.525</v>
      </c>
      <c r="BW130">
        <v>39.1583</v>
      </c>
      <c r="BX130">
        <v>32.0351</v>
      </c>
      <c r="BY130">
        <v>-78.3547</v>
      </c>
      <c r="BZ130">
        <v>122.7333</v>
      </c>
      <c r="CA130">
        <v>132.075</v>
      </c>
      <c r="CB130">
        <f t="shared" si="12"/>
        <v>0.8004506205727184</v>
      </c>
      <c r="CC130">
        <v>0.0917</v>
      </c>
      <c r="CD130">
        <f t="shared" si="15"/>
        <v>0.2008830974294836</v>
      </c>
      <c r="CE130">
        <f t="shared" si="13"/>
        <v>0.2008830974294836</v>
      </c>
      <c r="CF130">
        <f t="shared" si="14"/>
        <v>104.37707190000002</v>
      </c>
    </row>
    <row r="131" spans="1:84" ht="12.75">
      <c r="A131" s="1">
        <v>19980800</v>
      </c>
      <c r="B131" s="1">
        <v>114644</v>
      </c>
      <c r="C131" s="1">
        <v>2.05145</v>
      </c>
      <c r="D131" s="1">
        <v>0.136649</v>
      </c>
      <c r="E131" s="1">
        <v>0.139004</v>
      </c>
      <c r="F131" s="1">
        <v>431.89</v>
      </c>
      <c r="G131" s="1">
        <v>2.50404E-06</v>
      </c>
      <c r="H131" s="1">
        <v>12</v>
      </c>
      <c r="I131" s="1">
        <v>127.289</v>
      </c>
      <c r="J131" s="1">
        <v>0.136649</v>
      </c>
      <c r="K131" s="1">
        <v>0.139004</v>
      </c>
      <c r="L131" s="1">
        <v>-999</v>
      </c>
      <c r="M131" s="1">
        <v>-999</v>
      </c>
      <c r="N131" s="1">
        <v>0</v>
      </c>
      <c r="O131" s="1">
        <v>3685.99</v>
      </c>
      <c r="P131" s="1">
        <v>-999</v>
      </c>
      <c r="Q131" s="1">
        <v>28.107</v>
      </c>
      <c r="R131" s="1">
        <v>0</v>
      </c>
      <c r="S131" s="1">
        <v>-999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1335.2</v>
      </c>
      <c r="AB131" s="1">
        <v>20.5415</v>
      </c>
      <c r="AC131" s="1">
        <v>0</v>
      </c>
      <c r="AD131" s="1">
        <v>0</v>
      </c>
      <c r="AE131" s="1">
        <v>1393</v>
      </c>
      <c r="AF131" s="1">
        <v>1394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0.1</v>
      </c>
      <c r="BM131">
        <v>114644</v>
      </c>
      <c r="BN131">
        <v>3642.0833</v>
      </c>
      <c r="BO131">
        <v>644.7667</v>
      </c>
      <c r="BP131">
        <v>6.8718</v>
      </c>
      <c r="BQ131">
        <v>7.415</v>
      </c>
      <c r="BR131">
        <v>0.0031</v>
      </c>
      <c r="BS131">
        <v>0.0224</v>
      </c>
      <c r="BT131">
        <v>8.175</v>
      </c>
      <c r="BU131">
        <v>103.6667</v>
      </c>
      <c r="BV131">
        <v>321.5833</v>
      </c>
      <c r="BW131">
        <v>38.1083</v>
      </c>
      <c r="BX131">
        <v>32.0442</v>
      </c>
      <c r="BY131">
        <v>-78.3433</v>
      </c>
      <c r="BZ131">
        <v>122.7833</v>
      </c>
      <c r="CA131">
        <v>131.7083</v>
      </c>
      <c r="CB131">
        <f t="shared" si="12"/>
        <v>0.8022566964165565</v>
      </c>
      <c r="CC131">
        <v>0.6333</v>
      </c>
      <c r="CD131">
        <f t="shared" si="15"/>
        <v>0.17033076895508717</v>
      </c>
      <c r="CE131">
        <f t="shared" si="13"/>
        <v>0.1732662383759335</v>
      </c>
      <c r="CF131">
        <f t="shared" si="14"/>
        <v>105.84987150000002</v>
      </c>
    </row>
    <row r="132" spans="1:84" ht="12.75">
      <c r="A132" s="1">
        <v>19980800</v>
      </c>
      <c r="B132" s="1">
        <v>114657</v>
      </c>
      <c r="C132" s="1">
        <v>1.982</v>
      </c>
      <c r="D132" s="1">
        <v>0.131116</v>
      </c>
      <c r="E132" s="1">
        <v>0.131116</v>
      </c>
      <c r="F132" s="1">
        <v>463.438</v>
      </c>
      <c r="G132" s="1">
        <v>2.59309E-06</v>
      </c>
      <c r="H132" s="1">
        <v>12</v>
      </c>
      <c r="I132" s="1">
        <v>126.815</v>
      </c>
      <c r="J132" s="1">
        <v>0.131116</v>
      </c>
      <c r="K132" s="1">
        <v>0.131116</v>
      </c>
      <c r="L132" s="1">
        <v>-999</v>
      </c>
      <c r="M132" s="1">
        <v>-999</v>
      </c>
      <c r="N132" s="1">
        <v>0</v>
      </c>
      <c r="O132" s="1">
        <v>3929.87</v>
      </c>
      <c r="P132" s="1">
        <v>-999</v>
      </c>
      <c r="Q132" s="1">
        <v>27.2095</v>
      </c>
      <c r="R132" s="1">
        <v>0</v>
      </c>
      <c r="S132" s="1">
        <v>-999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1378.88</v>
      </c>
      <c r="AB132" s="1">
        <v>16.0335</v>
      </c>
      <c r="AC132" s="1">
        <v>0</v>
      </c>
      <c r="AD132" s="1">
        <v>0</v>
      </c>
      <c r="AE132" s="1">
        <v>1596</v>
      </c>
      <c r="AF132" s="1">
        <v>1596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0.1</v>
      </c>
      <c r="BM132">
        <v>114657</v>
      </c>
      <c r="BN132">
        <v>3646.5</v>
      </c>
      <c r="BO132">
        <v>644.2834</v>
      </c>
      <c r="BP132">
        <v>8.1608</v>
      </c>
      <c r="BQ132">
        <v>8.6706</v>
      </c>
      <c r="BR132">
        <v>0.0047</v>
      </c>
      <c r="BS132">
        <v>0.023</v>
      </c>
      <c r="BT132">
        <v>7.3333</v>
      </c>
      <c r="BU132">
        <v>89.8333</v>
      </c>
      <c r="BV132">
        <v>317.025</v>
      </c>
      <c r="BW132">
        <v>39.1583</v>
      </c>
      <c r="BX132">
        <v>32.0542</v>
      </c>
      <c r="BY132">
        <v>-78.3313</v>
      </c>
      <c r="BZ132">
        <v>123.9917</v>
      </c>
      <c r="CA132">
        <v>130.5917</v>
      </c>
      <c r="CB132">
        <f t="shared" si="12"/>
        <v>0.79798219522708</v>
      </c>
      <c r="CC132">
        <v>1.1083</v>
      </c>
      <c r="CD132">
        <f t="shared" si="15"/>
        <v>0.1643094304412251</v>
      </c>
      <c r="CE132">
        <f t="shared" si="13"/>
        <v>0.1643094304412251</v>
      </c>
      <c r="CF132">
        <f t="shared" si="14"/>
        <v>107.44605440000002</v>
      </c>
    </row>
    <row r="133" spans="1:84" ht="12.75">
      <c r="A133" s="1">
        <v>19980800</v>
      </c>
      <c r="B133" s="1">
        <v>114709</v>
      </c>
      <c r="C133" s="1">
        <v>1.32404</v>
      </c>
      <c r="D133" s="1">
        <v>0.0937012</v>
      </c>
      <c r="E133" s="1">
        <v>0.0937012</v>
      </c>
      <c r="F133" s="1">
        <v>259.697</v>
      </c>
      <c r="G133" s="1">
        <v>1.586E-06</v>
      </c>
      <c r="H133" s="1">
        <v>12</v>
      </c>
      <c r="I133" s="1">
        <v>129.376</v>
      </c>
      <c r="J133" s="1">
        <v>0.0937012</v>
      </c>
      <c r="K133" s="1">
        <v>0.0937012</v>
      </c>
      <c r="L133" s="1">
        <v>-999</v>
      </c>
      <c r="M133" s="1">
        <v>-999</v>
      </c>
      <c r="N133" s="1">
        <v>0</v>
      </c>
      <c r="O133" s="1">
        <v>4003.24</v>
      </c>
      <c r="P133" s="1">
        <v>-999</v>
      </c>
      <c r="Q133" s="1">
        <v>18.4787</v>
      </c>
      <c r="R133" s="1">
        <v>0</v>
      </c>
      <c r="S133" s="1">
        <v>-999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1088.96</v>
      </c>
      <c r="AB133" s="1">
        <v>20.9415</v>
      </c>
      <c r="AC133" s="1">
        <v>0</v>
      </c>
      <c r="AD133" s="1">
        <v>0</v>
      </c>
      <c r="AE133" s="1">
        <v>1422</v>
      </c>
      <c r="AF133" s="1">
        <v>1422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0.1</v>
      </c>
      <c r="BM133">
        <v>114709</v>
      </c>
      <c r="BN133">
        <v>3630.25</v>
      </c>
      <c r="BO133">
        <v>645.2667</v>
      </c>
      <c r="BP133">
        <v>8.6096</v>
      </c>
      <c r="BQ133">
        <v>9.1751</v>
      </c>
      <c r="BR133">
        <v>0.0085</v>
      </c>
      <c r="BS133">
        <v>0.0222</v>
      </c>
      <c r="BT133">
        <v>6.8583</v>
      </c>
      <c r="BU133">
        <v>83.8333</v>
      </c>
      <c r="BV133">
        <v>317.1083</v>
      </c>
      <c r="BW133">
        <v>40.7333</v>
      </c>
      <c r="BX133">
        <v>32.0635</v>
      </c>
      <c r="BY133">
        <v>-78.3196</v>
      </c>
      <c r="BZ133">
        <v>126.45</v>
      </c>
      <c r="CA133">
        <v>133.2334</v>
      </c>
      <c r="CB133">
        <f t="shared" si="12"/>
        <v>0.7979271106161077</v>
      </c>
      <c r="CC133">
        <v>0.35</v>
      </c>
      <c r="CD133">
        <f t="shared" si="15"/>
        <v>0.1174307762618192</v>
      </c>
      <c r="CE133">
        <f t="shared" si="13"/>
        <v>0.1174307762618192</v>
      </c>
      <c r="CF133">
        <f t="shared" si="14"/>
        <v>113.89362280000002</v>
      </c>
    </row>
    <row r="134" spans="1:84" ht="12.75">
      <c r="A134" s="1">
        <v>19980800</v>
      </c>
      <c r="B134" s="1">
        <v>114722</v>
      </c>
      <c r="C134" s="1">
        <v>1.26291</v>
      </c>
      <c r="D134" s="1">
        <v>0.0892041</v>
      </c>
      <c r="E134" s="1">
        <v>0.0892041</v>
      </c>
      <c r="F134" s="1">
        <v>244.902</v>
      </c>
      <c r="G134" s="1">
        <v>1.50971E-06</v>
      </c>
      <c r="H134" s="1">
        <v>12</v>
      </c>
      <c r="I134" s="1">
        <v>128.806</v>
      </c>
      <c r="J134" s="1">
        <v>0.0892041</v>
      </c>
      <c r="K134" s="1">
        <v>0.0892041</v>
      </c>
      <c r="L134" s="1">
        <v>-999</v>
      </c>
      <c r="M134" s="1">
        <v>-999</v>
      </c>
      <c r="N134" s="1">
        <v>0</v>
      </c>
      <c r="O134" s="1">
        <v>4076.24</v>
      </c>
      <c r="P134" s="1">
        <v>-999</v>
      </c>
      <c r="Q134" s="1">
        <v>18.495</v>
      </c>
      <c r="R134" s="1">
        <v>0</v>
      </c>
      <c r="S134" s="1">
        <v>-999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1038.24</v>
      </c>
      <c r="AB134" s="1">
        <v>20.7648</v>
      </c>
      <c r="AC134" s="1">
        <v>0</v>
      </c>
      <c r="AD134" s="1">
        <v>0</v>
      </c>
      <c r="AE134" s="1">
        <v>1204</v>
      </c>
      <c r="AF134" s="1">
        <v>1204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0.1</v>
      </c>
      <c r="BM134">
        <v>114722</v>
      </c>
      <c r="BN134">
        <v>3633.5833</v>
      </c>
      <c r="BO134">
        <v>644.8333</v>
      </c>
      <c r="BP134">
        <v>8.484</v>
      </c>
      <c r="BQ134">
        <v>9.0387</v>
      </c>
      <c r="BR134">
        <v>0.0066</v>
      </c>
      <c r="BS134">
        <v>0.0222</v>
      </c>
      <c r="BT134">
        <v>6.8833</v>
      </c>
      <c r="BU134">
        <v>84.75</v>
      </c>
      <c r="BV134">
        <v>316.7166</v>
      </c>
      <c r="BW134">
        <v>41.1167</v>
      </c>
      <c r="BX134">
        <v>32.0737</v>
      </c>
      <c r="BY134">
        <v>-78.3068</v>
      </c>
      <c r="BZ134">
        <v>127.3417</v>
      </c>
      <c r="CA134">
        <v>133.3</v>
      </c>
      <c r="CB134">
        <f t="shared" si="12"/>
        <v>0.7977467737089899</v>
      </c>
      <c r="CC134">
        <v>0.3833</v>
      </c>
      <c r="CD134">
        <f t="shared" si="15"/>
        <v>0.11182006990170637</v>
      </c>
      <c r="CE134">
        <f t="shared" si="13"/>
        <v>0.11182006990170637</v>
      </c>
      <c r="CF134">
        <f t="shared" si="14"/>
        <v>115.53747280000002</v>
      </c>
    </row>
    <row r="135" spans="1:84" ht="12.75">
      <c r="A135" s="1">
        <v>19980800</v>
      </c>
      <c r="B135" s="1">
        <v>114734</v>
      </c>
      <c r="C135" s="1">
        <v>0.369084</v>
      </c>
      <c r="D135" s="1">
        <v>0.0256101</v>
      </c>
      <c r="E135" s="1">
        <v>0.0256101</v>
      </c>
      <c r="F135" s="1">
        <v>92.835</v>
      </c>
      <c r="G135" s="1">
        <v>5.27366E-07</v>
      </c>
      <c r="H135" s="1">
        <v>12</v>
      </c>
      <c r="I135" s="1">
        <v>129.186</v>
      </c>
      <c r="J135" s="1">
        <v>0.0256101</v>
      </c>
      <c r="K135" s="1">
        <v>0.0256101</v>
      </c>
      <c r="L135" s="1">
        <v>-999</v>
      </c>
      <c r="M135" s="1">
        <v>-999</v>
      </c>
      <c r="N135" s="1">
        <v>0</v>
      </c>
      <c r="O135" s="1">
        <v>3980.86</v>
      </c>
      <c r="P135" s="1">
        <v>-999</v>
      </c>
      <c r="Q135" s="1">
        <v>5.08868</v>
      </c>
      <c r="R135" s="1">
        <v>0</v>
      </c>
      <c r="S135" s="1">
        <v>-999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296.52</v>
      </c>
      <c r="AB135" s="1">
        <v>12.355</v>
      </c>
      <c r="AC135" s="1">
        <v>0</v>
      </c>
      <c r="AD135" s="1">
        <v>0</v>
      </c>
      <c r="AE135" s="1">
        <v>406</v>
      </c>
      <c r="AF135" s="1">
        <v>406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0.1</v>
      </c>
      <c r="BM135">
        <v>114734</v>
      </c>
      <c r="BN135">
        <v>3637.5833</v>
      </c>
      <c r="BO135">
        <v>644.2833</v>
      </c>
      <c r="BP135">
        <v>8.8214</v>
      </c>
      <c r="BQ135">
        <v>9.3609</v>
      </c>
      <c r="BR135">
        <v>0.0055</v>
      </c>
      <c r="BS135">
        <v>0.0223</v>
      </c>
      <c r="BT135">
        <v>6.0417</v>
      </c>
      <c r="BU135">
        <v>78.0833</v>
      </c>
      <c r="BV135">
        <v>314.9167</v>
      </c>
      <c r="BW135">
        <v>41.775</v>
      </c>
      <c r="BX135">
        <v>32.0831</v>
      </c>
      <c r="BY135">
        <v>-78.2949</v>
      </c>
      <c r="BZ135">
        <v>128.3167</v>
      </c>
      <c r="CA135">
        <v>132.8583</v>
      </c>
      <c r="CB135">
        <f t="shared" si="12"/>
        <v>0.7961126326198563</v>
      </c>
      <c r="CC135">
        <v>0.6167</v>
      </c>
      <c r="CD135">
        <f t="shared" si="15"/>
        <v>0.0321689406129909</v>
      </c>
      <c r="CE135">
        <f t="shared" si="13"/>
        <v>0.0321689406129909</v>
      </c>
      <c r="CF135">
        <f t="shared" si="14"/>
        <v>117.06557320000002</v>
      </c>
    </row>
    <row r="136" spans="1:84" ht="12.75">
      <c r="A136" s="1">
        <v>19980800</v>
      </c>
      <c r="B136" s="1">
        <v>114746</v>
      </c>
      <c r="C136" s="1">
        <v>0.200506</v>
      </c>
      <c r="D136" s="1">
        <v>0.019746</v>
      </c>
      <c r="E136" s="1">
        <v>0.022198</v>
      </c>
      <c r="F136" s="1">
        <v>14.1915</v>
      </c>
      <c r="G136" s="1">
        <v>1.86109E-07</v>
      </c>
      <c r="H136" s="1">
        <v>12</v>
      </c>
      <c r="I136" s="1">
        <v>129.376</v>
      </c>
      <c r="J136" s="1">
        <v>0.019746</v>
      </c>
      <c r="K136" s="1">
        <v>0.022198</v>
      </c>
      <c r="L136" s="1">
        <v>-999</v>
      </c>
      <c r="M136" s="1">
        <v>-999</v>
      </c>
      <c r="N136" s="1">
        <v>0</v>
      </c>
      <c r="O136" s="1">
        <v>3896.12</v>
      </c>
      <c r="P136" s="1">
        <v>-999</v>
      </c>
      <c r="Q136" s="1">
        <v>3.49875</v>
      </c>
      <c r="R136" s="1">
        <v>0</v>
      </c>
      <c r="S136" s="1">
        <v>-999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317.72</v>
      </c>
      <c r="AB136" s="1">
        <v>8.58703</v>
      </c>
      <c r="AC136" s="1">
        <v>0</v>
      </c>
      <c r="AD136" s="1">
        <v>0</v>
      </c>
      <c r="AE136" s="1">
        <v>589</v>
      </c>
      <c r="AF136" s="1">
        <v>592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0.1</v>
      </c>
      <c r="BM136">
        <v>114746</v>
      </c>
      <c r="BN136">
        <v>3632.8333</v>
      </c>
      <c r="BO136">
        <v>644.45</v>
      </c>
      <c r="BP136">
        <v>8.9915</v>
      </c>
      <c r="BQ136">
        <v>9.5364</v>
      </c>
      <c r="BR136">
        <v>0.0047</v>
      </c>
      <c r="BS136">
        <v>0.0222</v>
      </c>
      <c r="BT136">
        <v>5.7583</v>
      </c>
      <c r="BU136">
        <v>75.75</v>
      </c>
      <c r="BV136">
        <v>314.0334</v>
      </c>
      <c r="BW136">
        <v>42.6667</v>
      </c>
      <c r="BX136">
        <v>32.0925</v>
      </c>
      <c r="BY136">
        <v>-78.2826</v>
      </c>
      <c r="BZ136">
        <v>129.725</v>
      </c>
      <c r="CA136">
        <v>133.5917</v>
      </c>
      <c r="CB136">
        <f t="shared" si="12"/>
        <v>0.7958385418029893</v>
      </c>
      <c r="CC136">
        <v>0.5333</v>
      </c>
      <c r="CD136">
        <f t="shared" si="15"/>
        <v>0.024811565365086507</v>
      </c>
      <c r="CE136">
        <f t="shared" si="13"/>
        <v>0.027892592321188608</v>
      </c>
      <c r="CF136">
        <f t="shared" si="14"/>
        <v>118.60537360000002</v>
      </c>
    </row>
    <row r="137" spans="1:84" ht="12.75">
      <c r="A137" s="1">
        <v>19980800</v>
      </c>
      <c r="B137" s="1">
        <v>114758</v>
      </c>
      <c r="C137" s="1">
        <v>0.519306</v>
      </c>
      <c r="D137" s="1">
        <v>0.0477491</v>
      </c>
      <c r="E137" s="1">
        <v>0.0477491</v>
      </c>
      <c r="F137" s="1">
        <v>43.1804</v>
      </c>
      <c r="G137" s="1">
        <v>4.85585E-07</v>
      </c>
      <c r="H137" s="1">
        <v>12</v>
      </c>
      <c r="I137" s="1">
        <v>130.419</v>
      </c>
      <c r="J137" s="1">
        <v>0.0477491</v>
      </c>
      <c r="K137" s="1">
        <v>0.0477491</v>
      </c>
      <c r="L137" s="1">
        <v>-999</v>
      </c>
      <c r="M137" s="1">
        <v>-999</v>
      </c>
      <c r="N137" s="1">
        <v>0</v>
      </c>
      <c r="O137" s="1">
        <v>3917.55</v>
      </c>
      <c r="P137" s="1">
        <v>-999</v>
      </c>
      <c r="Q137" s="1">
        <v>7.71392</v>
      </c>
      <c r="R137" s="1">
        <v>0</v>
      </c>
      <c r="S137" s="1">
        <v>-999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682.48</v>
      </c>
      <c r="AB137" s="1">
        <v>10.3406</v>
      </c>
      <c r="AC137" s="1">
        <v>0</v>
      </c>
      <c r="AD137" s="1">
        <v>0</v>
      </c>
      <c r="AE137" s="1">
        <v>1176</v>
      </c>
      <c r="AF137" s="1">
        <v>1176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0.1</v>
      </c>
      <c r="BM137">
        <v>114758</v>
      </c>
      <c r="BN137">
        <v>3630.3333</v>
      </c>
      <c r="BO137">
        <v>644.3916</v>
      </c>
      <c r="BP137">
        <v>9.0465</v>
      </c>
      <c r="BQ137">
        <v>9.6016</v>
      </c>
      <c r="BR137">
        <v>0.0044</v>
      </c>
      <c r="BS137">
        <v>0.0221</v>
      </c>
      <c r="BT137">
        <v>5.7083</v>
      </c>
      <c r="BU137">
        <v>75.1667</v>
      </c>
      <c r="BV137">
        <v>313.625</v>
      </c>
      <c r="BW137">
        <v>44.0667</v>
      </c>
      <c r="BX137">
        <v>32.1018</v>
      </c>
      <c r="BY137">
        <v>-78.2704</v>
      </c>
      <c r="BZ137">
        <v>130.9667</v>
      </c>
      <c r="CA137">
        <v>134.4917</v>
      </c>
      <c r="CB137">
        <f t="shared" si="12"/>
        <v>0.7956113338830622</v>
      </c>
      <c r="CC137">
        <v>0.5667</v>
      </c>
      <c r="CD137">
        <f t="shared" si="15"/>
        <v>0.060015610595886885</v>
      </c>
      <c r="CE137">
        <f t="shared" si="13"/>
        <v>0.060015610595886885</v>
      </c>
      <c r="CF137">
        <f t="shared" si="14"/>
        <v>120.16207360000003</v>
      </c>
    </row>
    <row r="138" spans="1:84" ht="12.75">
      <c r="A138" s="1">
        <v>19980800</v>
      </c>
      <c r="B138" s="1">
        <v>114811</v>
      </c>
      <c r="C138" s="1">
        <v>0.499817</v>
      </c>
      <c r="D138" s="1">
        <v>0.043591</v>
      </c>
      <c r="E138" s="1">
        <v>0.043591</v>
      </c>
      <c r="F138" s="1">
        <v>49.4075</v>
      </c>
      <c r="G138" s="1">
        <v>4.80003E-07</v>
      </c>
      <c r="H138" s="1">
        <v>12</v>
      </c>
      <c r="I138" s="1">
        <v>130.419</v>
      </c>
      <c r="J138" s="1">
        <v>0.043591</v>
      </c>
      <c r="K138" s="1">
        <v>0.043591</v>
      </c>
      <c r="L138" s="1">
        <v>-999</v>
      </c>
      <c r="M138" s="1">
        <v>-999</v>
      </c>
      <c r="N138" s="1">
        <v>0</v>
      </c>
      <c r="O138" s="1">
        <v>4020.64</v>
      </c>
      <c r="P138" s="1">
        <v>-999</v>
      </c>
      <c r="Q138" s="1">
        <v>7.43981</v>
      </c>
      <c r="R138" s="1">
        <v>0</v>
      </c>
      <c r="S138" s="1">
        <v>-999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613</v>
      </c>
      <c r="AB138" s="1">
        <v>27.8636</v>
      </c>
      <c r="AC138" s="1">
        <v>0</v>
      </c>
      <c r="AD138" s="1">
        <v>0</v>
      </c>
      <c r="AE138" s="1">
        <v>975</v>
      </c>
      <c r="AF138" s="1">
        <v>975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0.1</v>
      </c>
      <c r="BM138">
        <v>114811</v>
      </c>
      <c r="BN138">
        <v>3627.5</v>
      </c>
      <c r="BO138">
        <v>644.3333</v>
      </c>
      <c r="BP138">
        <v>9.3132</v>
      </c>
      <c r="BQ138">
        <v>9.8716</v>
      </c>
      <c r="BR138">
        <v>0.0014</v>
      </c>
      <c r="BS138">
        <v>0.022</v>
      </c>
      <c r="BT138">
        <v>5.4</v>
      </c>
      <c r="BU138">
        <v>72.25</v>
      </c>
      <c r="BV138">
        <v>313.3833</v>
      </c>
      <c r="BW138">
        <v>44.0917</v>
      </c>
      <c r="BX138">
        <v>32.1119</v>
      </c>
      <c r="BY138">
        <v>-78.2567</v>
      </c>
      <c r="BZ138">
        <v>132.25</v>
      </c>
      <c r="CA138">
        <v>135.0417</v>
      </c>
      <c r="CB138">
        <f t="shared" si="12"/>
        <v>0.7947882358631552</v>
      </c>
      <c r="CC138">
        <v>-0.0583</v>
      </c>
      <c r="CD138">
        <f t="shared" si="15"/>
        <v>0.05484605588387873</v>
      </c>
      <c r="CE138">
        <f t="shared" si="13"/>
        <v>0.05484605588387873</v>
      </c>
      <c r="CF138">
        <f t="shared" si="14"/>
        <v>127.10330870000003</v>
      </c>
    </row>
    <row r="139" spans="1:84" ht="12.75">
      <c r="A139" s="1">
        <v>19980800</v>
      </c>
      <c r="B139" s="1">
        <v>114823</v>
      </c>
      <c r="C139" s="1">
        <v>0.219418</v>
      </c>
      <c r="D139" s="1">
        <v>0.020609</v>
      </c>
      <c r="E139" s="1">
        <v>0.020609</v>
      </c>
      <c r="F139" s="1">
        <v>17.0573</v>
      </c>
      <c r="G139" s="1">
        <v>2.03414E-07</v>
      </c>
      <c r="H139" s="1">
        <v>12</v>
      </c>
      <c r="I139" s="1">
        <v>131.178</v>
      </c>
      <c r="J139" s="1">
        <v>0.020609</v>
      </c>
      <c r="K139" s="1">
        <v>0.020609</v>
      </c>
      <c r="L139" s="1">
        <v>-999</v>
      </c>
      <c r="M139" s="1">
        <v>-999</v>
      </c>
      <c r="N139" s="1">
        <v>0</v>
      </c>
      <c r="O139" s="1">
        <v>4031.88</v>
      </c>
      <c r="P139" s="1">
        <v>-999</v>
      </c>
      <c r="Q139" s="1">
        <v>3.21412</v>
      </c>
      <c r="R139" s="1">
        <v>0</v>
      </c>
      <c r="S139" s="1">
        <v>-999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309.92</v>
      </c>
      <c r="AB139" s="1">
        <v>7.55902</v>
      </c>
      <c r="AC139" s="1">
        <v>0</v>
      </c>
      <c r="AD139" s="1">
        <v>0</v>
      </c>
      <c r="AE139" s="1">
        <v>555</v>
      </c>
      <c r="AF139" s="1">
        <v>555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0.1</v>
      </c>
      <c r="BM139">
        <v>114823</v>
      </c>
      <c r="BN139">
        <v>3621.6667</v>
      </c>
      <c r="BO139">
        <v>644.525</v>
      </c>
      <c r="BP139">
        <v>9.2767</v>
      </c>
      <c r="BQ139">
        <v>9.8448</v>
      </c>
      <c r="BR139">
        <v>0.0058</v>
      </c>
      <c r="BS139">
        <v>0.0218</v>
      </c>
      <c r="BT139">
        <v>5.1333</v>
      </c>
      <c r="BU139">
        <v>70.8333</v>
      </c>
      <c r="BV139">
        <v>313.025</v>
      </c>
      <c r="BW139">
        <v>45.9917</v>
      </c>
      <c r="BX139">
        <v>32.1213</v>
      </c>
      <c r="BY139">
        <v>-78.2439</v>
      </c>
      <c r="BZ139">
        <v>132.8333</v>
      </c>
      <c r="CA139">
        <v>135.3333</v>
      </c>
      <c r="CB139">
        <f t="shared" si="12"/>
        <v>0.7951274417655613</v>
      </c>
      <c r="CC139">
        <v>-0.5583</v>
      </c>
      <c r="CD139">
        <f t="shared" si="15"/>
        <v>0.025919115499571002</v>
      </c>
      <c r="CE139">
        <f t="shared" si="13"/>
        <v>0.025919115499571002</v>
      </c>
      <c r="CF139">
        <f t="shared" si="14"/>
        <v>128.69030870000003</v>
      </c>
    </row>
    <row r="140" spans="1:84" ht="12.75">
      <c r="A140" s="1">
        <v>19980800</v>
      </c>
      <c r="B140" s="1">
        <v>114835</v>
      </c>
      <c r="C140" s="1">
        <v>0.297262</v>
      </c>
      <c r="D140" s="1">
        <v>0.0313748</v>
      </c>
      <c r="E140" s="1">
        <v>0.0313748</v>
      </c>
      <c r="F140" s="1">
        <v>18.1232</v>
      </c>
      <c r="G140" s="1">
        <v>2.73933E-07</v>
      </c>
      <c r="H140" s="1">
        <v>12</v>
      </c>
      <c r="I140" s="1">
        <v>130.229</v>
      </c>
      <c r="J140" s="1">
        <v>0.0313748</v>
      </c>
      <c r="K140" s="1">
        <v>0.0313748</v>
      </c>
      <c r="L140" s="1">
        <v>-999</v>
      </c>
      <c r="M140" s="1">
        <v>-999</v>
      </c>
      <c r="N140" s="1">
        <v>0</v>
      </c>
      <c r="O140" s="1">
        <v>3941.71</v>
      </c>
      <c r="P140" s="1">
        <v>-999</v>
      </c>
      <c r="Q140" s="1">
        <v>3.79557</v>
      </c>
      <c r="R140" s="1">
        <v>0</v>
      </c>
      <c r="S140" s="1">
        <v>-999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515.44</v>
      </c>
      <c r="AB140" s="1">
        <v>11.7145</v>
      </c>
      <c r="AC140" s="1">
        <v>0</v>
      </c>
      <c r="AD140" s="1">
        <v>0</v>
      </c>
      <c r="AE140" s="1">
        <v>1201</v>
      </c>
      <c r="AF140" s="1">
        <v>1201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0.1</v>
      </c>
      <c r="BM140">
        <v>114835</v>
      </c>
      <c r="BN140">
        <v>3619.5</v>
      </c>
      <c r="BO140">
        <v>644.4333</v>
      </c>
      <c r="BP140">
        <v>9.5586</v>
      </c>
      <c r="BQ140">
        <v>10.1151</v>
      </c>
      <c r="BR140">
        <v>0.0048</v>
      </c>
      <c r="BS140">
        <v>0.0221</v>
      </c>
      <c r="BT140">
        <v>5.0167</v>
      </c>
      <c r="BU140">
        <v>69.0833</v>
      </c>
      <c r="BV140">
        <v>311.7167</v>
      </c>
      <c r="BW140">
        <v>45.2833</v>
      </c>
      <c r="BX140">
        <v>32.1307</v>
      </c>
      <c r="BY140">
        <v>-78.2311</v>
      </c>
      <c r="BZ140">
        <v>132.9833</v>
      </c>
      <c r="CA140">
        <v>133.9167</v>
      </c>
      <c r="CB140">
        <f t="shared" si="12"/>
        <v>0.7942216023713866</v>
      </c>
      <c r="CC140">
        <v>-0.3083</v>
      </c>
      <c r="CD140">
        <f t="shared" si="15"/>
        <v>0.039503836090986615</v>
      </c>
      <c r="CE140">
        <f t="shared" si="13"/>
        <v>0.039503836090986615</v>
      </c>
      <c r="CF140">
        <f t="shared" si="14"/>
        <v>130.28430830000002</v>
      </c>
    </row>
    <row r="141" spans="1:84" ht="12.75">
      <c r="A141" s="1">
        <v>19980800</v>
      </c>
      <c r="B141" s="1">
        <v>114847</v>
      </c>
      <c r="C141" s="1">
        <v>0.368653</v>
      </c>
      <c r="D141" s="1">
        <v>0.0398891</v>
      </c>
      <c r="E141" s="1">
        <v>0.0406668</v>
      </c>
      <c r="F141" s="1">
        <v>21.9068</v>
      </c>
      <c r="G141" s="1">
        <v>3.39178E-07</v>
      </c>
      <c r="H141" s="1">
        <v>12</v>
      </c>
      <c r="I141" s="1">
        <v>128.996</v>
      </c>
      <c r="J141" s="1">
        <v>0.0398891</v>
      </c>
      <c r="K141" s="1">
        <v>0.0406668</v>
      </c>
      <c r="L141" s="1">
        <v>-999</v>
      </c>
      <c r="M141" s="1">
        <v>-999</v>
      </c>
      <c r="N141" s="1">
        <v>0</v>
      </c>
      <c r="O141" s="1">
        <v>3926.22</v>
      </c>
      <c r="P141" s="1">
        <v>-999</v>
      </c>
      <c r="Q141" s="1">
        <v>4.96603</v>
      </c>
      <c r="R141" s="1">
        <v>0</v>
      </c>
      <c r="S141" s="1">
        <v>-999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687.64</v>
      </c>
      <c r="AB141" s="1">
        <v>10.7444</v>
      </c>
      <c r="AC141" s="1">
        <v>0</v>
      </c>
      <c r="AD141" s="1">
        <v>0</v>
      </c>
      <c r="AE141" s="1">
        <v>1705</v>
      </c>
      <c r="AF141" s="1">
        <v>1706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0.1</v>
      </c>
      <c r="BM141">
        <v>114847</v>
      </c>
      <c r="BN141">
        <v>3618.9167</v>
      </c>
      <c r="BO141">
        <v>644.175</v>
      </c>
      <c r="BP141">
        <v>9.4697</v>
      </c>
      <c r="BQ141">
        <v>10.0468</v>
      </c>
      <c r="BR141">
        <v>0.0043</v>
      </c>
      <c r="BS141">
        <v>0.0222</v>
      </c>
      <c r="BT141">
        <v>6.525</v>
      </c>
      <c r="BU141">
        <v>77.0833</v>
      </c>
      <c r="BV141">
        <v>311.8</v>
      </c>
      <c r="BW141">
        <v>43.2167</v>
      </c>
      <c r="BX141">
        <v>32.1399</v>
      </c>
      <c r="BY141">
        <v>-78.2179</v>
      </c>
      <c r="BZ141">
        <v>132.975</v>
      </c>
      <c r="CA141">
        <v>133.7583</v>
      </c>
      <c r="CB141">
        <f t="shared" si="12"/>
        <v>0.7941529836114007</v>
      </c>
      <c r="CC141">
        <v>0.1667</v>
      </c>
      <c r="CD141">
        <f t="shared" si="15"/>
        <v>0.050228483457437655</v>
      </c>
      <c r="CE141">
        <f t="shared" si="13"/>
        <v>0.05120776580737409</v>
      </c>
      <c r="CF141">
        <f t="shared" si="14"/>
        <v>131.8801079</v>
      </c>
    </row>
    <row r="142" spans="1:84" ht="12.75">
      <c r="A142" s="1">
        <v>19980800</v>
      </c>
      <c r="B142" s="1">
        <v>114860</v>
      </c>
      <c r="C142" s="1">
        <v>0.63747</v>
      </c>
      <c r="D142" s="1">
        <v>0.0661419</v>
      </c>
      <c r="E142" s="1">
        <v>0.0661419</v>
      </c>
      <c r="F142" s="1">
        <v>41.021</v>
      </c>
      <c r="G142" s="1">
        <v>5.87638E-07</v>
      </c>
      <c r="H142" s="1">
        <v>12</v>
      </c>
      <c r="I142" s="1">
        <v>127.858</v>
      </c>
      <c r="J142" s="1">
        <v>0.0661419</v>
      </c>
      <c r="K142" s="1">
        <v>0.0661419</v>
      </c>
      <c r="L142" s="1">
        <v>-999</v>
      </c>
      <c r="M142" s="1">
        <v>-999</v>
      </c>
      <c r="N142" s="1">
        <v>0</v>
      </c>
      <c r="O142" s="1">
        <v>3410.33</v>
      </c>
      <c r="P142" s="1">
        <v>-999</v>
      </c>
      <c r="Q142" s="1">
        <v>8.4545</v>
      </c>
      <c r="R142" s="1">
        <v>0</v>
      </c>
      <c r="S142" s="1">
        <v>-999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939.16</v>
      </c>
      <c r="AB142" s="1">
        <v>19.1665</v>
      </c>
      <c r="AC142" s="1">
        <v>0</v>
      </c>
      <c r="AD142" s="1">
        <v>0</v>
      </c>
      <c r="AE142" s="1">
        <v>2156</v>
      </c>
      <c r="AF142" s="1">
        <v>2156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0.1</v>
      </c>
      <c r="BM142">
        <v>114860</v>
      </c>
      <c r="BN142">
        <v>3618</v>
      </c>
      <c r="BO142">
        <v>644.175</v>
      </c>
      <c r="BP142">
        <v>9.4697</v>
      </c>
      <c r="BQ142">
        <v>9.9</v>
      </c>
      <c r="BR142">
        <v>0.0023</v>
      </c>
      <c r="BS142">
        <v>0.0222</v>
      </c>
      <c r="BT142">
        <v>8</v>
      </c>
      <c r="BU142">
        <v>88</v>
      </c>
      <c r="BV142">
        <v>310</v>
      </c>
      <c r="BW142">
        <v>38</v>
      </c>
      <c r="BX142">
        <v>32.14</v>
      </c>
      <c r="BY142">
        <v>-78.2</v>
      </c>
      <c r="BZ142">
        <v>133.2</v>
      </c>
      <c r="CA142">
        <v>133.1</v>
      </c>
      <c r="CB142">
        <f t="shared" si="12"/>
        <v>0.7941529836114007</v>
      </c>
      <c r="CC142">
        <v>-0.3167</v>
      </c>
      <c r="CD142">
        <f t="shared" si="15"/>
        <v>0.08328609394530075</v>
      </c>
      <c r="CE142">
        <f t="shared" si="13"/>
        <v>0.08328609394530075</v>
      </c>
      <c r="CF142">
        <f t="shared" si="14"/>
        <v>133.60878290000002</v>
      </c>
    </row>
    <row r="143" spans="1:84" ht="12.75">
      <c r="A143" s="1">
        <v>19980800</v>
      </c>
      <c r="B143" s="1">
        <v>114912</v>
      </c>
      <c r="C143" s="1">
        <v>0.903738</v>
      </c>
      <c r="D143" s="1">
        <v>0.0795261</v>
      </c>
      <c r="E143" s="1">
        <v>0.0825048</v>
      </c>
      <c r="F143" s="1">
        <v>89.4468</v>
      </c>
      <c r="G143" s="1">
        <v>8.67494E-07</v>
      </c>
      <c r="H143" s="1">
        <v>12</v>
      </c>
      <c r="I143" s="1">
        <v>128.617</v>
      </c>
      <c r="J143" s="1">
        <v>0.0795261</v>
      </c>
      <c r="K143" s="1">
        <v>0.0825048</v>
      </c>
      <c r="L143" s="1">
        <v>-999</v>
      </c>
      <c r="M143" s="1">
        <v>-999</v>
      </c>
      <c r="N143" s="1">
        <v>0</v>
      </c>
      <c r="O143" s="1">
        <v>3459.91</v>
      </c>
      <c r="P143" s="1">
        <v>-999</v>
      </c>
      <c r="Q143" s="1">
        <v>13.1613</v>
      </c>
      <c r="R143" s="1">
        <v>0</v>
      </c>
      <c r="S143" s="1">
        <v>-999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990.44</v>
      </c>
      <c r="AB143" s="1">
        <v>14.7827</v>
      </c>
      <c r="AC143" s="1">
        <v>0</v>
      </c>
      <c r="AD143" s="1">
        <v>0</v>
      </c>
      <c r="AE143" s="1">
        <v>1697</v>
      </c>
      <c r="AF143" s="1">
        <v>1698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0.1</v>
      </c>
      <c r="BM143">
        <v>114912</v>
      </c>
      <c r="BN143">
        <v>3605.8333</v>
      </c>
      <c r="BO143">
        <v>644.6167</v>
      </c>
      <c r="BP143">
        <v>8.9191</v>
      </c>
      <c r="BQ143">
        <v>9.4627</v>
      </c>
      <c r="BR143">
        <v>0.0003</v>
      </c>
      <c r="BS143">
        <v>0.0223</v>
      </c>
      <c r="BT143">
        <v>9.575</v>
      </c>
      <c r="BU143">
        <v>99.1667</v>
      </c>
      <c r="BV143">
        <v>309.4583</v>
      </c>
      <c r="BW143">
        <v>33.7917</v>
      </c>
      <c r="BX143">
        <v>32.1593</v>
      </c>
      <c r="BY143">
        <v>-78.1912</v>
      </c>
      <c r="BZ143">
        <v>133.4083</v>
      </c>
      <c r="CA143">
        <v>132.4083</v>
      </c>
      <c r="CB143">
        <f t="shared" si="12"/>
        <v>0.7962487187147843</v>
      </c>
      <c r="CC143">
        <v>-0.5167</v>
      </c>
      <c r="CD143">
        <f t="shared" si="15"/>
        <v>0.0998759534939813</v>
      </c>
      <c r="CE143">
        <f t="shared" si="13"/>
        <v>0.10361687003172831</v>
      </c>
      <c r="CF143">
        <f t="shared" si="14"/>
        <v>140.53518290000002</v>
      </c>
    </row>
    <row r="144" spans="1:84" ht="12.75">
      <c r="A144" s="1">
        <v>19980800</v>
      </c>
      <c r="B144" s="1">
        <v>114924</v>
      </c>
      <c r="C144" s="1">
        <v>1.59272</v>
      </c>
      <c r="D144" s="1">
        <v>0.127503</v>
      </c>
      <c r="E144" s="1">
        <v>0.132732</v>
      </c>
      <c r="F144" s="1">
        <v>180.436</v>
      </c>
      <c r="G144" s="1">
        <v>1.54735E-06</v>
      </c>
      <c r="H144" s="1">
        <v>12</v>
      </c>
      <c r="I144" s="1">
        <v>126.056</v>
      </c>
      <c r="J144" s="1">
        <v>0.127503</v>
      </c>
      <c r="K144" s="1">
        <v>0.132732</v>
      </c>
      <c r="L144" s="1">
        <v>-999</v>
      </c>
      <c r="M144" s="1">
        <v>-999</v>
      </c>
      <c r="N144" s="1">
        <v>0</v>
      </c>
      <c r="O144" s="1">
        <v>3599.03</v>
      </c>
      <c r="P144" s="1">
        <v>-999</v>
      </c>
      <c r="Q144" s="1">
        <v>25.4092</v>
      </c>
      <c r="R144" s="1">
        <v>0</v>
      </c>
      <c r="S144" s="1">
        <v>-999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1453.72</v>
      </c>
      <c r="AB144" s="1">
        <v>14.684</v>
      </c>
      <c r="AC144" s="1">
        <v>0</v>
      </c>
      <c r="AD144" s="1">
        <v>0</v>
      </c>
      <c r="AE144" s="1">
        <v>1655</v>
      </c>
      <c r="AF144" s="1">
        <v>1656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0.1</v>
      </c>
      <c r="BM144">
        <v>114924</v>
      </c>
      <c r="BN144">
        <v>3606.5833</v>
      </c>
      <c r="BO144">
        <v>644.3084</v>
      </c>
      <c r="BP144">
        <v>9.3973</v>
      </c>
      <c r="BQ144">
        <v>9.9173</v>
      </c>
      <c r="BR144">
        <v>0.0006</v>
      </c>
      <c r="BS144">
        <v>0.0227</v>
      </c>
      <c r="BT144">
        <v>10.2917</v>
      </c>
      <c r="BU144">
        <v>101.0833</v>
      </c>
      <c r="BV144">
        <v>304.325</v>
      </c>
      <c r="BW144">
        <v>25.3583</v>
      </c>
      <c r="BX144">
        <v>32.1692</v>
      </c>
      <c r="BY144">
        <v>-78.1789</v>
      </c>
      <c r="BZ144">
        <v>132.9833</v>
      </c>
      <c r="CA144">
        <v>130.1917</v>
      </c>
      <c r="CB144">
        <f t="shared" si="12"/>
        <v>0.7945209709621095</v>
      </c>
      <c r="CC144">
        <v>1.6167</v>
      </c>
      <c r="CD144">
        <f t="shared" si="15"/>
        <v>0.16047782835184674</v>
      </c>
      <c r="CE144">
        <f t="shared" si="13"/>
        <v>0.16705915243403932</v>
      </c>
      <c r="CF144">
        <f t="shared" si="14"/>
        <v>142.13608250000001</v>
      </c>
    </row>
    <row r="145" spans="1:84" ht="12.75">
      <c r="A145" s="1">
        <v>19980800</v>
      </c>
      <c r="B145" s="1">
        <v>114936</v>
      </c>
      <c r="C145" s="1">
        <v>1.31887</v>
      </c>
      <c r="D145" s="1">
        <v>0.132377</v>
      </c>
      <c r="E145" s="1">
        <v>0.132377</v>
      </c>
      <c r="F145" s="1">
        <v>87.5891</v>
      </c>
      <c r="G145" s="1">
        <v>1.22315E-06</v>
      </c>
      <c r="H145" s="1">
        <v>12</v>
      </c>
      <c r="I145" s="1">
        <v>128.712</v>
      </c>
      <c r="J145" s="1">
        <v>0.132377</v>
      </c>
      <c r="K145" s="1">
        <v>0.132377</v>
      </c>
      <c r="L145" s="1">
        <v>-999</v>
      </c>
      <c r="M145" s="1">
        <v>-999</v>
      </c>
      <c r="N145" s="1">
        <v>0</v>
      </c>
      <c r="O145" s="1">
        <v>2832.87</v>
      </c>
      <c r="P145" s="1">
        <v>-999</v>
      </c>
      <c r="Q145" s="1">
        <v>18.3246</v>
      </c>
      <c r="R145" s="1">
        <v>0</v>
      </c>
      <c r="S145" s="1">
        <v>-999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1482.88</v>
      </c>
      <c r="AB145" s="1">
        <v>14.538</v>
      </c>
      <c r="AC145" s="1">
        <v>0</v>
      </c>
      <c r="AD145" s="1">
        <v>0</v>
      </c>
      <c r="AE145" s="1">
        <v>2877</v>
      </c>
      <c r="AF145" s="1">
        <v>2877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0.1</v>
      </c>
      <c r="BM145">
        <v>114936</v>
      </c>
      <c r="BN145">
        <v>3604.6667</v>
      </c>
      <c r="BO145">
        <v>644.2333</v>
      </c>
      <c r="BP145">
        <v>9.3702</v>
      </c>
      <c r="BQ145">
        <v>9.9747</v>
      </c>
      <c r="BR145">
        <v>0.005</v>
      </c>
      <c r="BS145">
        <v>0.0224</v>
      </c>
      <c r="BT145">
        <v>10.5583</v>
      </c>
      <c r="BU145">
        <v>102.4167</v>
      </c>
      <c r="BV145">
        <v>305.65</v>
      </c>
      <c r="BW145">
        <v>25.1167</v>
      </c>
      <c r="BX145">
        <v>32.1792</v>
      </c>
      <c r="BY145">
        <v>-78.1668</v>
      </c>
      <c r="BZ145">
        <v>133.8583</v>
      </c>
      <c r="CA145">
        <v>132.475</v>
      </c>
      <c r="CB145">
        <f t="shared" si="12"/>
        <v>0.7945045630557204</v>
      </c>
      <c r="CC145">
        <v>0.1667</v>
      </c>
      <c r="CD145">
        <f t="shared" si="15"/>
        <v>0.16661578316286663</v>
      </c>
      <c r="CE145">
        <f t="shared" si="13"/>
        <v>0.16661578316286663</v>
      </c>
      <c r="CF145">
        <f t="shared" si="14"/>
        <v>143.7318821</v>
      </c>
    </row>
    <row r="146" spans="1:84" ht="12.75">
      <c r="A146" s="1">
        <v>19980800</v>
      </c>
      <c r="B146" s="1">
        <v>114949</v>
      </c>
      <c r="C146" s="1">
        <v>1.1064</v>
      </c>
      <c r="D146" s="1">
        <v>0.0996225</v>
      </c>
      <c r="E146" s="1">
        <v>0.101197</v>
      </c>
      <c r="F146" s="1">
        <v>98.7629</v>
      </c>
      <c r="G146" s="1">
        <v>1.04617E-06</v>
      </c>
      <c r="H146" s="1">
        <v>12</v>
      </c>
      <c r="I146" s="1">
        <v>130.134</v>
      </c>
      <c r="J146" s="1">
        <v>0.0996225</v>
      </c>
      <c r="K146" s="1">
        <v>0.101197</v>
      </c>
      <c r="L146" s="1">
        <v>-999</v>
      </c>
      <c r="M146" s="1">
        <v>-999</v>
      </c>
      <c r="N146" s="1">
        <v>0</v>
      </c>
      <c r="O146" s="1">
        <v>3788.29</v>
      </c>
      <c r="P146" s="1">
        <v>-999</v>
      </c>
      <c r="Q146" s="1">
        <v>17.2887</v>
      </c>
      <c r="R146" s="1">
        <v>0</v>
      </c>
      <c r="S146" s="1">
        <v>-999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1360.68</v>
      </c>
      <c r="AB146" s="1">
        <v>61.8491</v>
      </c>
      <c r="AC146" s="1">
        <v>0</v>
      </c>
      <c r="AD146" s="1">
        <v>0</v>
      </c>
      <c r="AE146" s="1">
        <v>2225</v>
      </c>
      <c r="AF146" s="1">
        <v>2226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0.1</v>
      </c>
      <c r="BM146">
        <v>114949</v>
      </c>
      <c r="BN146">
        <v>3601.0833</v>
      </c>
      <c r="BO146">
        <v>644.3583</v>
      </c>
      <c r="BP146">
        <v>9.365</v>
      </c>
      <c r="BQ146">
        <v>9.9508</v>
      </c>
      <c r="BR146">
        <v>0.0052</v>
      </c>
      <c r="BS146">
        <v>0.0221</v>
      </c>
      <c r="BT146">
        <v>10.6083</v>
      </c>
      <c r="BU146">
        <v>102.8333</v>
      </c>
      <c r="BV146">
        <v>305.3833</v>
      </c>
      <c r="BW146">
        <v>26.0417</v>
      </c>
      <c r="BX146">
        <v>32.1908</v>
      </c>
      <c r="BY146">
        <v>-78.1542</v>
      </c>
      <c r="BZ146">
        <v>134.9833</v>
      </c>
      <c r="CA146">
        <v>133.775</v>
      </c>
      <c r="CB146">
        <f t="shared" si="12"/>
        <v>0.7946733461039339</v>
      </c>
      <c r="CC146">
        <v>0.2833</v>
      </c>
      <c r="CD146">
        <f t="shared" si="15"/>
        <v>0.1253628305119605</v>
      </c>
      <c r="CE146">
        <f t="shared" si="13"/>
        <v>0.1273441477509485</v>
      </c>
      <c r="CF146">
        <f t="shared" si="14"/>
        <v>145.47204000000002</v>
      </c>
    </row>
    <row r="147" spans="1:84" ht="12.75">
      <c r="A147" s="1">
        <v>19980800</v>
      </c>
      <c r="B147" s="1">
        <v>115001</v>
      </c>
      <c r="C147" s="1">
        <v>0.0180594</v>
      </c>
      <c r="D147" s="1">
        <v>0.00233422</v>
      </c>
      <c r="E147" s="1">
        <v>0.00233422</v>
      </c>
      <c r="F147" s="1">
        <v>0.738674</v>
      </c>
      <c r="G147" s="1">
        <v>1.58466E-08</v>
      </c>
      <c r="H147" s="1">
        <v>12</v>
      </c>
      <c r="I147" s="1">
        <v>130.324</v>
      </c>
      <c r="J147" s="1">
        <v>0.00233422</v>
      </c>
      <c r="K147" s="1">
        <v>0.00233422</v>
      </c>
      <c r="L147" s="1">
        <v>-999</v>
      </c>
      <c r="M147" s="1">
        <v>-999</v>
      </c>
      <c r="N147" s="1">
        <v>0</v>
      </c>
      <c r="O147" s="1">
        <v>4040.43</v>
      </c>
      <c r="P147" s="1">
        <v>-999</v>
      </c>
      <c r="Q147" s="1">
        <v>0.169538</v>
      </c>
      <c r="R147" s="1">
        <v>0</v>
      </c>
      <c r="S147" s="1">
        <v>-999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50.12</v>
      </c>
      <c r="AB147" s="1">
        <v>50.12</v>
      </c>
      <c r="AC147" s="1">
        <v>0</v>
      </c>
      <c r="AD147" s="1">
        <v>0</v>
      </c>
      <c r="AE147" s="1">
        <v>184</v>
      </c>
      <c r="AF147" s="1">
        <v>184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0.1</v>
      </c>
      <c r="BM147">
        <v>115001</v>
      </c>
      <c r="BN147">
        <v>3600.6667</v>
      </c>
      <c r="BO147">
        <v>644.2416</v>
      </c>
      <c r="BP147">
        <v>9.3069</v>
      </c>
      <c r="BQ147">
        <v>9.8911</v>
      </c>
      <c r="BR147">
        <v>0.0019</v>
      </c>
      <c r="BS147">
        <v>0.022</v>
      </c>
      <c r="BT147">
        <v>9.7083</v>
      </c>
      <c r="BU147">
        <v>97.1667</v>
      </c>
      <c r="BV147">
        <v>303.775</v>
      </c>
      <c r="BW147">
        <v>26.3</v>
      </c>
      <c r="BX147">
        <v>32.2015</v>
      </c>
      <c r="BY147">
        <v>-78.1422</v>
      </c>
      <c r="BZ147">
        <v>136.1083</v>
      </c>
      <c r="CA147">
        <v>134.1667</v>
      </c>
      <c r="CB147">
        <f t="shared" si="12"/>
        <v>0.7946928475057007</v>
      </c>
      <c r="CC147">
        <v>-0.0083</v>
      </c>
      <c r="CD147">
        <f t="shared" si="15"/>
        <v>0.002937260612482429</v>
      </c>
      <c r="CE147">
        <f t="shared" si="13"/>
        <v>0.002937260612482429</v>
      </c>
      <c r="CF147">
        <f t="shared" si="14"/>
        <v>152.49117160000003</v>
      </c>
    </row>
    <row r="148" spans="1:84" ht="12.75">
      <c r="A148" s="1">
        <v>19980800</v>
      </c>
      <c r="B148" s="1">
        <v>115013</v>
      </c>
      <c r="C148" s="1">
        <v>0.000900895</v>
      </c>
      <c r="D148" s="1">
        <v>0.000136188</v>
      </c>
      <c r="E148" s="1">
        <v>0.000136188</v>
      </c>
      <c r="F148" s="1">
        <v>0.0270084</v>
      </c>
      <c r="G148" s="1">
        <v>7.06392E-10</v>
      </c>
      <c r="H148" s="1">
        <v>12</v>
      </c>
      <c r="I148" s="1">
        <v>131.367</v>
      </c>
      <c r="J148" s="1">
        <v>0.000136188</v>
      </c>
      <c r="K148" s="1">
        <v>0.000136188</v>
      </c>
      <c r="L148" s="1">
        <v>-999</v>
      </c>
      <c r="M148" s="1">
        <v>-999</v>
      </c>
      <c r="N148" s="1">
        <v>0</v>
      </c>
      <c r="O148" s="1">
        <v>3788.94</v>
      </c>
      <c r="P148" s="1">
        <v>-999</v>
      </c>
      <c r="Q148" s="1">
        <v>0.00551955</v>
      </c>
      <c r="R148" s="1">
        <v>0</v>
      </c>
      <c r="S148" s="1">
        <v>-999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3.2</v>
      </c>
      <c r="AB148" s="1">
        <v>0.64</v>
      </c>
      <c r="AC148" s="1">
        <v>0</v>
      </c>
      <c r="AD148" s="1">
        <v>0</v>
      </c>
      <c r="AE148" s="1">
        <v>17</v>
      </c>
      <c r="AF148" s="1">
        <v>17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0.1</v>
      </c>
      <c r="BM148">
        <v>115013</v>
      </c>
      <c r="BN148">
        <v>3597.25</v>
      </c>
      <c r="BO148">
        <v>644.4</v>
      </c>
      <c r="BP148">
        <v>9.3898</v>
      </c>
      <c r="BQ148">
        <v>9.9665</v>
      </c>
      <c r="BR148">
        <v>0.0075</v>
      </c>
      <c r="BS148">
        <v>0.022</v>
      </c>
      <c r="BT148">
        <v>8.9583</v>
      </c>
      <c r="BU148">
        <v>91.75</v>
      </c>
      <c r="BV148">
        <v>303.45</v>
      </c>
      <c r="BW148">
        <v>26.35</v>
      </c>
      <c r="BX148">
        <v>32.2119</v>
      </c>
      <c r="BY148">
        <v>-78.13</v>
      </c>
      <c r="BZ148">
        <v>138.1083</v>
      </c>
      <c r="CA148">
        <v>135.2167</v>
      </c>
      <c r="CB148">
        <f t="shared" si="12"/>
        <v>0.7946550191319854</v>
      </c>
      <c r="CC148">
        <v>0.0167</v>
      </c>
      <c r="CD148">
        <f t="shared" si="15"/>
        <v>0.00017138002871832405</v>
      </c>
      <c r="CE148">
        <f t="shared" si="13"/>
        <v>0.00017138002871832405</v>
      </c>
      <c r="CF148">
        <f t="shared" si="14"/>
        <v>154.12447120000002</v>
      </c>
    </row>
    <row r="149" spans="1:84" ht="12.75">
      <c r="A149" s="1">
        <v>19980800</v>
      </c>
      <c r="B149" s="1">
        <v>115025</v>
      </c>
      <c r="C149" s="1">
        <v>0.00455688</v>
      </c>
      <c r="D149" s="1">
        <v>0.000503159</v>
      </c>
      <c r="E149" s="1">
        <v>0.000503159</v>
      </c>
      <c r="F149" s="1">
        <v>0.248148</v>
      </c>
      <c r="G149" s="1">
        <v>4.16622E-09</v>
      </c>
      <c r="H149" s="1">
        <v>12</v>
      </c>
      <c r="I149" s="1">
        <v>131.842</v>
      </c>
      <c r="J149" s="1">
        <v>0.000503159</v>
      </c>
      <c r="K149" s="1">
        <v>0.000503159</v>
      </c>
      <c r="L149" s="1">
        <v>-999</v>
      </c>
      <c r="M149" s="1">
        <v>-999</v>
      </c>
      <c r="N149" s="1">
        <v>0</v>
      </c>
      <c r="O149" s="1">
        <v>3901.95</v>
      </c>
      <c r="P149" s="1">
        <v>-999</v>
      </c>
      <c r="Q149" s="1">
        <v>0.0770459</v>
      </c>
      <c r="R149" s="1">
        <v>0</v>
      </c>
      <c r="S149" s="1">
        <v>-999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8.56</v>
      </c>
      <c r="AB149" s="1">
        <v>8.56</v>
      </c>
      <c r="AC149" s="1">
        <v>0</v>
      </c>
      <c r="AD149" s="1">
        <v>0</v>
      </c>
      <c r="AE149" s="1">
        <v>25</v>
      </c>
      <c r="AF149" s="1">
        <v>25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0.1</v>
      </c>
      <c r="BM149">
        <v>115025</v>
      </c>
      <c r="BN149">
        <v>3596.9167</v>
      </c>
      <c r="BO149">
        <v>644.1834</v>
      </c>
      <c r="BP149">
        <v>9.1579</v>
      </c>
      <c r="BQ149">
        <v>9.7166</v>
      </c>
      <c r="BR149">
        <v>0.0101</v>
      </c>
      <c r="BS149">
        <v>0.022</v>
      </c>
      <c r="BT149">
        <v>8.7167</v>
      </c>
      <c r="BU149">
        <v>91.6667</v>
      </c>
      <c r="BV149">
        <v>302.7333</v>
      </c>
      <c r="BW149">
        <v>26.5667</v>
      </c>
      <c r="BX149">
        <v>32.2225</v>
      </c>
      <c r="BY149">
        <v>-78.1172</v>
      </c>
      <c r="BZ149">
        <v>140.0333</v>
      </c>
      <c r="CA149">
        <v>136</v>
      </c>
      <c r="CB149">
        <f t="shared" si="12"/>
        <v>0.7950404361234743</v>
      </c>
      <c r="CC149">
        <v>0.225</v>
      </c>
      <c r="CD149">
        <f t="shared" si="15"/>
        <v>0.0006328722127057403</v>
      </c>
      <c r="CE149">
        <f t="shared" si="13"/>
        <v>0.0006328722127057403</v>
      </c>
      <c r="CF149">
        <f t="shared" si="14"/>
        <v>155.7817708</v>
      </c>
    </row>
    <row r="150" spans="1:84" ht="12.75">
      <c r="A150" s="1">
        <v>19980800</v>
      </c>
      <c r="B150" s="1">
        <v>115037</v>
      </c>
      <c r="C150" s="1">
        <v>0.003617</v>
      </c>
      <c r="D150" s="1">
        <v>0.000343333</v>
      </c>
      <c r="E150" s="1">
        <v>0.000343333</v>
      </c>
      <c r="F150" s="1">
        <v>0.312995</v>
      </c>
      <c r="G150" s="1">
        <v>3.33635E-09</v>
      </c>
      <c r="H150" s="1">
        <v>12</v>
      </c>
      <c r="I150" s="1">
        <v>133.264</v>
      </c>
      <c r="J150" s="1">
        <v>0.000343333</v>
      </c>
      <c r="K150" s="1">
        <v>0.000343333</v>
      </c>
      <c r="L150" s="1">
        <v>-999</v>
      </c>
      <c r="M150" s="1">
        <v>-999</v>
      </c>
      <c r="N150" s="1">
        <v>0</v>
      </c>
      <c r="O150" s="1">
        <v>3860.28</v>
      </c>
      <c r="P150" s="1">
        <v>-999</v>
      </c>
      <c r="Q150" s="1">
        <v>0.0520564</v>
      </c>
      <c r="R150" s="1">
        <v>0</v>
      </c>
      <c r="S150" s="1">
        <v>-999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5.32</v>
      </c>
      <c r="AB150" s="1">
        <v>5.32</v>
      </c>
      <c r="AC150" s="1">
        <v>0</v>
      </c>
      <c r="AD150" s="1">
        <v>0</v>
      </c>
      <c r="AE150" s="1">
        <v>17</v>
      </c>
      <c r="AF150" s="1">
        <v>17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0.1</v>
      </c>
      <c r="BM150">
        <v>115037</v>
      </c>
      <c r="BN150">
        <v>3592.4167</v>
      </c>
      <c r="BO150">
        <v>644.3167</v>
      </c>
      <c r="BP150">
        <v>9.2385</v>
      </c>
      <c r="BQ150">
        <v>9.808</v>
      </c>
      <c r="BR150">
        <v>0.0091</v>
      </c>
      <c r="BS150">
        <v>0.022</v>
      </c>
      <c r="BT150">
        <v>8.5333</v>
      </c>
      <c r="BU150">
        <v>89.9167</v>
      </c>
      <c r="BV150">
        <v>302.625</v>
      </c>
      <c r="BW150">
        <v>26.9417</v>
      </c>
      <c r="BX150">
        <v>32.2325</v>
      </c>
      <c r="BY150">
        <v>-78.1044</v>
      </c>
      <c r="BZ150">
        <v>141.4833</v>
      </c>
      <c r="CA150">
        <v>136.8417</v>
      </c>
      <c r="CB150">
        <f t="shared" si="12"/>
        <v>0.7949779915066644</v>
      </c>
      <c r="CC150">
        <v>0.4417</v>
      </c>
      <c r="CD150">
        <f t="shared" si="15"/>
        <v>0.00043187736474226883</v>
      </c>
      <c r="CE150">
        <f t="shared" si="13"/>
        <v>0.00043187736474226883</v>
      </c>
      <c r="CF150">
        <f t="shared" si="14"/>
        <v>157.4621704</v>
      </c>
    </row>
    <row r="151" spans="1:84" ht="12.75">
      <c r="A151" s="1">
        <v>19980800</v>
      </c>
      <c r="B151" s="1">
        <v>115050</v>
      </c>
      <c r="C151" s="1">
        <v>0.000368561</v>
      </c>
      <c r="D151" s="1">
        <v>6.09652E-05</v>
      </c>
      <c r="E151" s="1">
        <v>6.09652E-05</v>
      </c>
      <c r="F151" s="1">
        <v>0.00859219</v>
      </c>
      <c r="G151" s="1">
        <v>2.70879E-10</v>
      </c>
      <c r="H151" s="1">
        <v>12</v>
      </c>
      <c r="I151" s="1">
        <v>134.687</v>
      </c>
      <c r="J151" s="1">
        <v>6.09652E-05</v>
      </c>
      <c r="K151" s="1">
        <v>6.09652E-05</v>
      </c>
      <c r="L151" s="1">
        <v>-999</v>
      </c>
      <c r="M151" s="1">
        <v>-999</v>
      </c>
      <c r="N151" s="1">
        <v>0</v>
      </c>
      <c r="O151" s="1">
        <v>4289.95</v>
      </c>
      <c r="P151" s="1">
        <v>-999</v>
      </c>
      <c r="Q151" s="1">
        <v>0.000220054</v>
      </c>
      <c r="R151" s="1">
        <v>0</v>
      </c>
      <c r="S151" s="1">
        <v>-999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1.68</v>
      </c>
      <c r="AB151" s="1">
        <v>1.68</v>
      </c>
      <c r="AC151" s="1">
        <v>0</v>
      </c>
      <c r="AD151" s="1">
        <v>0</v>
      </c>
      <c r="AE151" s="1">
        <v>9</v>
      </c>
      <c r="AF151" s="1">
        <v>9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0.1</v>
      </c>
      <c r="BM151">
        <v>115050</v>
      </c>
      <c r="BN151">
        <v>3593.6667</v>
      </c>
      <c r="BO151">
        <v>644.025</v>
      </c>
      <c r="BP151">
        <v>9.4724</v>
      </c>
      <c r="BQ151">
        <v>10.0449</v>
      </c>
      <c r="BR151">
        <v>0.0069</v>
      </c>
      <c r="BS151">
        <v>0.0215</v>
      </c>
      <c r="BT151">
        <v>8.2333</v>
      </c>
      <c r="BU151">
        <v>86.75</v>
      </c>
      <c r="BV151">
        <v>304.9084</v>
      </c>
      <c r="BW151">
        <v>26.8</v>
      </c>
      <c r="BX151">
        <v>32.2442</v>
      </c>
      <c r="BY151">
        <v>-78.0895</v>
      </c>
      <c r="BZ151">
        <v>142.625</v>
      </c>
      <c r="CA151">
        <v>138.7833</v>
      </c>
      <c r="CB151">
        <f t="shared" si="12"/>
        <v>0.793960475528753</v>
      </c>
      <c r="CC151">
        <v>0.8333</v>
      </c>
      <c r="CD151">
        <f t="shared" si="15"/>
        <v>7.678619009264795E-05</v>
      </c>
      <c r="CE151">
        <f t="shared" si="13"/>
        <v>7.678619009264795E-05</v>
      </c>
      <c r="CF151">
        <f t="shared" si="14"/>
        <v>159.3014533</v>
      </c>
    </row>
    <row r="152" spans="1:84" ht="12.75">
      <c r="A152" s="1">
        <v>19980800</v>
      </c>
      <c r="B152" s="1">
        <v>115103</v>
      </c>
      <c r="C152" s="1">
        <v>0.000386773</v>
      </c>
      <c r="D152" s="1">
        <v>5.90738E-05</v>
      </c>
      <c r="E152" s="1">
        <v>5.90738E-05</v>
      </c>
      <c r="F152" s="1">
        <v>0.00987622</v>
      </c>
      <c r="G152" s="1">
        <v>3.36043E-10</v>
      </c>
      <c r="H152" s="1">
        <v>12</v>
      </c>
      <c r="I152" s="1">
        <v>133.833</v>
      </c>
      <c r="J152" s="1">
        <v>5.90738E-05</v>
      </c>
      <c r="K152" s="1">
        <v>5.90738E-05</v>
      </c>
      <c r="L152" s="1">
        <v>-999</v>
      </c>
      <c r="M152" s="1">
        <v>-999</v>
      </c>
      <c r="N152" s="1">
        <v>0</v>
      </c>
      <c r="O152" s="1">
        <v>4277.73</v>
      </c>
      <c r="P152" s="1">
        <v>-999</v>
      </c>
      <c r="Q152" s="1">
        <v>0.000311919</v>
      </c>
      <c r="R152" s="1">
        <v>0</v>
      </c>
      <c r="S152" s="1">
        <v>-999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1.6</v>
      </c>
      <c r="AB152" s="1">
        <v>1.6</v>
      </c>
      <c r="AC152" s="1">
        <v>0</v>
      </c>
      <c r="AD152" s="1">
        <v>0</v>
      </c>
      <c r="AE152" s="1">
        <v>6</v>
      </c>
      <c r="AF152" s="1">
        <v>6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0.1</v>
      </c>
      <c r="BM152">
        <v>115103</v>
      </c>
      <c r="BN152">
        <v>3584.4167</v>
      </c>
      <c r="BO152">
        <v>644.4</v>
      </c>
      <c r="BP152">
        <v>9.7478</v>
      </c>
      <c r="BQ152">
        <v>10.3342</v>
      </c>
      <c r="BR152">
        <v>0.0064</v>
      </c>
      <c r="BS152">
        <v>0.0213</v>
      </c>
      <c r="BT152">
        <v>7.8083</v>
      </c>
      <c r="BU152">
        <v>82.5</v>
      </c>
      <c r="BV152">
        <v>306</v>
      </c>
      <c r="BW152">
        <v>27.8167</v>
      </c>
      <c r="BX152">
        <v>32.255</v>
      </c>
      <c r="BY152">
        <v>-78.075</v>
      </c>
      <c r="BZ152">
        <v>142.025</v>
      </c>
      <c r="CA152">
        <v>138.425</v>
      </c>
      <c r="CB152">
        <f t="shared" si="12"/>
        <v>0.7936494388798707</v>
      </c>
      <c r="CC152">
        <v>0.2083</v>
      </c>
      <c r="CD152">
        <f t="shared" si="15"/>
        <v>7.443311505817318E-05</v>
      </c>
      <c r="CE152">
        <f t="shared" si="13"/>
        <v>7.443311505817318E-05</v>
      </c>
      <c r="CF152">
        <f t="shared" si="14"/>
        <v>166.8605783</v>
      </c>
    </row>
    <row r="153" spans="1:84" ht="12.75">
      <c r="A153" s="1">
        <v>19980800</v>
      </c>
      <c r="B153" s="1">
        <v>115115</v>
      </c>
      <c r="C153" s="1">
        <v>0.000381692</v>
      </c>
      <c r="D153" s="1">
        <v>6.10458E-05</v>
      </c>
      <c r="E153" s="1">
        <v>6.10458E-05</v>
      </c>
      <c r="F153" s="1">
        <v>0.00926484</v>
      </c>
      <c r="G153" s="1">
        <v>3.02612E-10</v>
      </c>
      <c r="H153" s="1">
        <v>12</v>
      </c>
      <c r="I153" s="1">
        <v>130.229</v>
      </c>
      <c r="J153" s="1">
        <v>6.10458E-05</v>
      </c>
      <c r="K153" s="1">
        <v>6.10458E-05</v>
      </c>
      <c r="L153" s="1">
        <v>-999</v>
      </c>
      <c r="M153" s="1">
        <v>-999</v>
      </c>
      <c r="N153" s="1">
        <v>0</v>
      </c>
      <c r="O153" s="1">
        <v>3821.12</v>
      </c>
      <c r="P153" s="1">
        <v>-999</v>
      </c>
      <c r="Q153" s="1">
        <v>0.000299462</v>
      </c>
      <c r="R153" s="1">
        <v>0</v>
      </c>
      <c r="S153" s="1">
        <v>-999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1.48</v>
      </c>
      <c r="AB153" s="1">
        <v>1.48</v>
      </c>
      <c r="AC153" s="1">
        <v>0</v>
      </c>
      <c r="AD153" s="1">
        <v>0</v>
      </c>
      <c r="AE153" s="1">
        <v>7</v>
      </c>
      <c r="AF153" s="1">
        <v>7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0.1</v>
      </c>
      <c r="BM153">
        <v>115115</v>
      </c>
      <c r="BN153">
        <v>3579.1667</v>
      </c>
      <c r="BO153">
        <v>644.5834</v>
      </c>
      <c r="BP153">
        <v>9.5787</v>
      </c>
      <c r="BQ153">
        <v>10.1368</v>
      </c>
      <c r="BR153">
        <v>0.005</v>
      </c>
      <c r="BS153">
        <v>0.0218</v>
      </c>
      <c r="BT153">
        <v>7.9667</v>
      </c>
      <c r="BU153">
        <v>84.75</v>
      </c>
      <c r="BV153">
        <v>303.85</v>
      </c>
      <c r="BW153">
        <v>28.25</v>
      </c>
      <c r="BX153">
        <v>32.265</v>
      </c>
      <c r="BY153">
        <v>-78.0612</v>
      </c>
      <c r="BZ153">
        <v>140.45</v>
      </c>
      <c r="CA153">
        <v>135.5583</v>
      </c>
      <c r="CB153">
        <f t="shared" si="12"/>
        <v>0.7943501160745347</v>
      </c>
      <c r="CC153">
        <v>0.3</v>
      </c>
      <c r="CD153">
        <f t="shared" si="15"/>
        <v>7.684999191750859E-05</v>
      </c>
      <c r="CE153">
        <f t="shared" si="13"/>
        <v>7.684999191750859E-05</v>
      </c>
      <c r="CF153">
        <f t="shared" si="14"/>
        <v>168.56487829999998</v>
      </c>
    </row>
    <row r="154" spans="1:84" ht="12.75">
      <c r="A154" s="1">
        <v>19980800</v>
      </c>
      <c r="B154" s="1">
        <v>115127</v>
      </c>
      <c r="C154" s="1">
        <v>0.00389943</v>
      </c>
      <c r="D154" s="1">
        <v>0.000481987</v>
      </c>
      <c r="E154" s="1">
        <v>0.000481987</v>
      </c>
      <c r="F154" s="1">
        <v>0.174863</v>
      </c>
      <c r="G154" s="1">
        <v>3.45194E-09</v>
      </c>
      <c r="H154" s="1">
        <v>12</v>
      </c>
      <c r="I154" s="1">
        <v>128.427</v>
      </c>
      <c r="J154" s="1">
        <v>0.000481987</v>
      </c>
      <c r="K154" s="1">
        <v>0.000481987</v>
      </c>
      <c r="L154" s="1">
        <v>-999</v>
      </c>
      <c r="M154" s="1">
        <v>-999</v>
      </c>
      <c r="N154" s="1">
        <v>0</v>
      </c>
      <c r="O154" s="1">
        <v>3402.4</v>
      </c>
      <c r="P154" s="1">
        <v>-999</v>
      </c>
      <c r="Q154" s="1">
        <v>0.067673</v>
      </c>
      <c r="R154" s="1">
        <v>0</v>
      </c>
      <c r="S154" s="1">
        <v>-999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8.4</v>
      </c>
      <c r="AB154" s="1">
        <v>1.4</v>
      </c>
      <c r="AC154" s="1">
        <v>0</v>
      </c>
      <c r="AD154" s="1">
        <v>0</v>
      </c>
      <c r="AE154" s="1">
        <v>33</v>
      </c>
      <c r="AF154" s="1">
        <v>33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0.1</v>
      </c>
      <c r="BM154">
        <v>115127</v>
      </c>
      <c r="BN154">
        <v>3576.6667</v>
      </c>
      <c r="BO154">
        <v>644.5667</v>
      </c>
      <c r="BP154">
        <v>9.9507</v>
      </c>
      <c r="BQ154">
        <v>10.5014</v>
      </c>
      <c r="BR154">
        <v>0.0043</v>
      </c>
      <c r="BS154">
        <v>0.0222</v>
      </c>
      <c r="BT154">
        <v>7.775</v>
      </c>
      <c r="BU154">
        <v>81.5833</v>
      </c>
      <c r="BV154">
        <v>302.1083</v>
      </c>
      <c r="BW154">
        <v>28.1417</v>
      </c>
      <c r="BX154">
        <v>32.275</v>
      </c>
      <c r="BY154">
        <v>-78.0478</v>
      </c>
      <c r="BZ154">
        <v>138.6583</v>
      </c>
      <c r="CA154">
        <v>133.0917</v>
      </c>
      <c r="CB154">
        <f t="shared" si="12"/>
        <v>0.793285807807448</v>
      </c>
      <c r="CC154">
        <v>0.2333</v>
      </c>
      <c r="CD154">
        <f t="shared" si="15"/>
        <v>0.0006075830366008406</v>
      </c>
      <c r="CE154">
        <f aca="true" t="shared" si="16" ref="CE154:CE172">K154/CB154</f>
        <v>0.0006075830366008406</v>
      </c>
      <c r="CF154">
        <f t="shared" si="14"/>
        <v>170.25027829999996</v>
      </c>
    </row>
    <row r="155" spans="1:84" ht="12.75">
      <c r="A155" s="1">
        <v>19980800</v>
      </c>
      <c r="B155" s="1">
        <v>115139</v>
      </c>
      <c r="C155" s="1">
        <v>0.00129675</v>
      </c>
      <c r="D155" s="1">
        <v>0.000191331</v>
      </c>
      <c r="E155" s="1">
        <v>0.000191331</v>
      </c>
      <c r="F155" s="1">
        <v>0.0378464</v>
      </c>
      <c r="G155" s="1">
        <v>1.10935E-09</v>
      </c>
      <c r="H155" s="1">
        <v>12</v>
      </c>
      <c r="I155" s="1">
        <v>126.245</v>
      </c>
      <c r="J155" s="1">
        <v>0.000191331</v>
      </c>
      <c r="K155" s="1">
        <v>0.000191331</v>
      </c>
      <c r="L155" s="1">
        <v>-999</v>
      </c>
      <c r="M155" s="1">
        <v>-999</v>
      </c>
      <c r="N155" s="1">
        <v>0</v>
      </c>
      <c r="O155" s="1">
        <v>3962.26</v>
      </c>
      <c r="P155" s="1">
        <v>-999</v>
      </c>
      <c r="Q155" s="1">
        <v>0.00685394</v>
      </c>
      <c r="R155" s="1">
        <v>0</v>
      </c>
      <c r="S155" s="1">
        <v>-999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4.16</v>
      </c>
      <c r="AB155" s="1">
        <v>4.16</v>
      </c>
      <c r="AC155" s="1">
        <v>0</v>
      </c>
      <c r="AD155" s="1">
        <v>0</v>
      </c>
      <c r="AE155" s="1">
        <v>19</v>
      </c>
      <c r="AF155" s="1">
        <v>19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0.1</v>
      </c>
      <c r="BM155">
        <v>115139</v>
      </c>
      <c r="BN155">
        <v>3573.9167</v>
      </c>
      <c r="BO155">
        <v>644.6084</v>
      </c>
      <c r="BP155">
        <v>9.8921</v>
      </c>
      <c r="BQ155">
        <v>10.4175</v>
      </c>
      <c r="BR155">
        <v>0.0049</v>
      </c>
      <c r="BS155">
        <v>0.0226</v>
      </c>
      <c r="BT155">
        <v>9.25</v>
      </c>
      <c r="BU155">
        <v>90.8333</v>
      </c>
      <c r="BV155">
        <v>300.7834</v>
      </c>
      <c r="BW155">
        <v>28.5333</v>
      </c>
      <c r="BX155">
        <v>32.285</v>
      </c>
      <c r="BY155">
        <v>-78.0349</v>
      </c>
      <c r="BZ155">
        <v>135.7083</v>
      </c>
      <c r="CA155">
        <v>131.0083</v>
      </c>
      <c r="CB155">
        <f aca="true" t="shared" si="17" ref="CB155:CB172">(BO155*100)/(287*(BP155+273.16))</f>
        <v>0.793501372945676</v>
      </c>
      <c r="CC155">
        <v>0.2083</v>
      </c>
      <c r="CD155">
        <f t="shared" si="15"/>
        <v>0.00024112245614614546</v>
      </c>
      <c r="CE155">
        <f t="shared" si="16"/>
        <v>0.00024112245614614546</v>
      </c>
      <c r="CF155">
        <f aca="true" t="shared" si="18" ref="CF155:CF172">(BM155-BM154)*BZ154/1000+CF154</f>
        <v>171.91417789999997</v>
      </c>
    </row>
    <row r="156" spans="1:84" ht="12.75">
      <c r="A156" s="1">
        <v>19980800</v>
      </c>
      <c r="B156" s="1">
        <v>115152</v>
      </c>
      <c r="C156" s="1">
        <v>0.000435163</v>
      </c>
      <c r="D156" s="1">
        <v>5.72318E-05</v>
      </c>
      <c r="E156" s="1">
        <v>5.72318E-05</v>
      </c>
      <c r="F156" s="1">
        <v>0.0163218</v>
      </c>
      <c r="G156" s="1">
        <v>3.8922E-10</v>
      </c>
      <c r="H156" s="1">
        <v>12</v>
      </c>
      <c r="I156" s="1">
        <v>126.72</v>
      </c>
      <c r="J156" s="1">
        <v>5.72318E-05</v>
      </c>
      <c r="K156" s="1">
        <v>5.72318E-05</v>
      </c>
      <c r="L156" s="1">
        <v>-999</v>
      </c>
      <c r="M156" s="1">
        <v>-999</v>
      </c>
      <c r="N156" s="1">
        <v>0</v>
      </c>
      <c r="O156" s="1">
        <v>3921.38</v>
      </c>
      <c r="P156" s="1">
        <v>-999</v>
      </c>
      <c r="Q156" s="1">
        <v>0.00224088</v>
      </c>
      <c r="R156" s="1">
        <v>0</v>
      </c>
      <c r="S156" s="1">
        <v>-999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1.04</v>
      </c>
      <c r="AB156" s="1">
        <v>1.04</v>
      </c>
      <c r="AC156" s="1">
        <v>0</v>
      </c>
      <c r="AD156" s="1">
        <v>0</v>
      </c>
      <c r="AE156" s="1">
        <v>5</v>
      </c>
      <c r="AF156" s="1">
        <v>5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0.1</v>
      </c>
      <c r="BM156">
        <v>115152</v>
      </c>
      <c r="BN156">
        <v>3573.8333</v>
      </c>
      <c r="BO156">
        <v>644.45</v>
      </c>
      <c r="BP156">
        <v>10.2975</v>
      </c>
      <c r="BQ156">
        <v>10.8275</v>
      </c>
      <c r="BR156">
        <v>0.0042</v>
      </c>
      <c r="BS156">
        <v>0.0225</v>
      </c>
      <c r="BT156">
        <v>8.625</v>
      </c>
      <c r="BU156">
        <v>84.75</v>
      </c>
      <c r="BV156">
        <v>300.375</v>
      </c>
      <c r="BW156">
        <v>28.6833</v>
      </c>
      <c r="BX156">
        <v>32.2958</v>
      </c>
      <c r="BY156">
        <v>-78.0218</v>
      </c>
      <c r="BZ156">
        <v>134.5167</v>
      </c>
      <c r="CA156">
        <v>130.6666</v>
      </c>
      <c r="CB156">
        <f t="shared" si="17"/>
        <v>0.79217180116076</v>
      </c>
      <c r="CC156">
        <v>0.3167</v>
      </c>
      <c r="CD156">
        <f t="shared" si="15"/>
        <v>7.224670193528591E-05</v>
      </c>
      <c r="CE156">
        <f t="shared" si="16"/>
        <v>7.224670193528591E-05</v>
      </c>
      <c r="CF156">
        <f t="shared" si="18"/>
        <v>173.67838579999997</v>
      </c>
    </row>
    <row r="157" spans="1:84" ht="12.75">
      <c r="A157" s="1">
        <v>19980800</v>
      </c>
      <c r="B157" s="1">
        <v>115204</v>
      </c>
      <c r="C157" s="1">
        <v>0.000797578</v>
      </c>
      <c r="D157" s="1">
        <v>0.000131534</v>
      </c>
      <c r="E157" s="1">
        <v>0.000131534</v>
      </c>
      <c r="F157" s="1">
        <v>0.0187402</v>
      </c>
      <c r="G157" s="1">
        <v>5.90434E-10</v>
      </c>
      <c r="H157" s="1">
        <v>12</v>
      </c>
      <c r="I157" s="1">
        <v>125.771</v>
      </c>
      <c r="J157" s="1">
        <v>0.000131534</v>
      </c>
      <c r="K157" s="1">
        <v>0.000131534</v>
      </c>
      <c r="L157" s="1">
        <v>-999</v>
      </c>
      <c r="M157" s="1">
        <v>-999</v>
      </c>
      <c r="N157" s="1">
        <v>0</v>
      </c>
      <c r="O157" s="1">
        <v>3896.11</v>
      </c>
      <c r="P157" s="1">
        <v>-999</v>
      </c>
      <c r="Q157" s="1">
        <v>0.00313382</v>
      </c>
      <c r="R157" s="1">
        <v>0</v>
      </c>
      <c r="S157" s="1">
        <v>-999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3.04</v>
      </c>
      <c r="AB157" s="1">
        <v>0.434286</v>
      </c>
      <c r="AC157" s="1">
        <v>0</v>
      </c>
      <c r="AD157" s="1">
        <v>0</v>
      </c>
      <c r="AE157" s="1">
        <v>19</v>
      </c>
      <c r="AF157" s="1">
        <v>19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0.1</v>
      </c>
      <c r="BM157">
        <v>115204</v>
      </c>
      <c r="BN157">
        <v>3571.4167</v>
      </c>
      <c r="BO157">
        <v>644.4333</v>
      </c>
      <c r="BP157">
        <v>10.2343</v>
      </c>
      <c r="BQ157">
        <v>10.7718</v>
      </c>
      <c r="BR157">
        <v>0.0041</v>
      </c>
      <c r="BS157">
        <v>0.0226</v>
      </c>
      <c r="BT157">
        <v>9.45</v>
      </c>
      <c r="BU157">
        <v>90.25</v>
      </c>
      <c r="BV157">
        <v>298.3417</v>
      </c>
      <c r="BW157">
        <v>27.4583</v>
      </c>
      <c r="BX157">
        <v>32.3067</v>
      </c>
      <c r="BY157">
        <v>-78.0099</v>
      </c>
      <c r="BZ157">
        <v>134.8167</v>
      </c>
      <c r="CA157">
        <v>130.2417</v>
      </c>
      <c r="CB157">
        <f t="shared" si="17"/>
        <v>0.7923279314799031</v>
      </c>
      <c r="CC157">
        <v>0.25</v>
      </c>
      <c r="CD157">
        <f t="shared" si="15"/>
        <v>0.00016600954576260102</v>
      </c>
      <c r="CE157">
        <f t="shared" si="16"/>
        <v>0.00016600954576260102</v>
      </c>
      <c r="CF157">
        <f t="shared" si="18"/>
        <v>180.67325419999997</v>
      </c>
    </row>
    <row r="158" spans="1:84" ht="12.75">
      <c r="A158" s="1">
        <v>19980800</v>
      </c>
      <c r="B158" s="1">
        <v>115220</v>
      </c>
      <c r="C158" s="1">
        <v>0.00263313</v>
      </c>
      <c r="D158" s="1">
        <v>0.000445935</v>
      </c>
      <c r="E158" s="1">
        <v>0.000445935</v>
      </c>
      <c r="F158" s="1">
        <v>0.0597244</v>
      </c>
      <c r="G158" s="1">
        <v>1.81024E-09</v>
      </c>
      <c r="H158" s="1">
        <v>12</v>
      </c>
      <c r="I158" s="1">
        <v>126.151</v>
      </c>
      <c r="J158" s="1">
        <v>0.000445935</v>
      </c>
      <c r="K158" s="1">
        <v>0.000445935</v>
      </c>
      <c r="L158" s="1">
        <v>-999</v>
      </c>
      <c r="M158" s="1">
        <v>-999</v>
      </c>
      <c r="N158" s="1">
        <v>0</v>
      </c>
      <c r="O158" s="1">
        <v>2857.17</v>
      </c>
      <c r="P158" s="1">
        <v>-999</v>
      </c>
      <c r="Q158" s="1">
        <v>0.00440944</v>
      </c>
      <c r="R158" s="1">
        <v>0</v>
      </c>
      <c r="S158" s="1">
        <v>-999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8.08</v>
      </c>
      <c r="AB158" s="1">
        <v>4.04</v>
      </c>
      <c r="AC158" s="1">
        <v>0</v>
      </c>
      <c r="AD158" s="1">
        <v>0</v>
      </c>
      <c r="AE158" s="1">
        <v>50</v>
      </c>
      <c r="AF158" s="1">
        <v>50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0.1</v>
      </c>
      <c r="BM158">
        <v>115220</v>
      </c>
      <c r="BN158">
        <v>3567.9167</v>
      </c>
      <c r="BO158">
        <v>644.4167</v>
      </c>
      <c r="BP158">
        <v>10.2081</v>
      </c>
      <c r="BQ158">
        <v>10.7552</v>
      </c>
      <c r="BR158">
        <v>0.0016</v>
      </c>
      <c r="BS158">
        <v>0.0226</v>
      </c>
      <c r="BT158">
        <v>10.1667</v>
      </c>
      <c r="BU158">
        <v>94.6667</v>
      </c>
      <c r="BV158">
        <v>296.325</v>
      </c>
      <c r="BW158">
        <v>25.525</v>
      </c>
      <c r="BX158">
        <v>32.3207</v>
      </c>
      <c r="BY158">
        <v>-77.9944</v>
      </c>
      <c r="BZ158">
        <v>134.4</v>
      </c>
      <c r="CA158">
        <v>130.2833</v>
      </c>
      <c r="CB158">
        <f t="shared" si="17"/>
        <v>0.7923807780059564</v>
      </c>
      <c r="CC158">
        <v>0.425</v>
      </c>
      <c r="CD158">
        <f t="shared" si="15"/>
        <v>0.0005627786695207388</v>
      </c>
      <c r="CE158">
        <f t="shared" si="16"/>
        <v>0.0005627786695207388</v>
      </c>
      <c r="CF158">
        <f t="shared" si="18"/>
        <v>182.83032139999997</v>
      </c>
    </row>
    <row r="159" spans="1:84" ht="12.75">
      <c r="A159" s="1">
        <v>19980800</v>
      </c>
      <c r="B159" s="1">
        <v>115226</v>
      </c>
      <c r="C159" s="1">
        <v>0.0141501</v>
      </c>
      <c r="D159" s="1">
        <v>0.00105794</v>
      </c>
      <c r="E159" s="1">
        <v>0.00105794</v>
      </c>
      <c r="F159" s="1">
        <v>1.76476</v>
      </c>
      <c r="G159" s="1">
        <v>1.37937E-08</v>
      </c>
      <c r="H159" s="1">
        <v>12</v>
      </c>
      <c r="I159" s="1">
        <v>126.909</v>
      </c>
      <c r="J159" s="1">
        <v>0.00105794</v>
      </c>
      <c r="K159" s="1">
        <v>0.00105794</v>
      </c>
      <c r="L159" s="1">
        <v>-999</v>
      </c>
      <c r="M159" s="1">
        <v>-999</v>
      </c>
      <c r="N159" s="1">
        <v>0</v>
      </c>
      <c r="O159" s="1">
        <v>4142.51</v>
      </c>
      <c r="P159" s="1">
        <v>-999</v>
      </c>
      <c r="Q159" s="1">
        <v>0.0797979</v>
      </c>
      <c r="R159" s="1">
        <v>0</v>
      </c>
      <c r="S159" s="1">
        <v>-999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12.52</v>
      </c>
      <c r="AB159" s="1">
        <v>12.52</v>
      </c>
      <c r="AC159" s="1">
        <v>0</v>
      </c>
      <c r="AD159" s="1">
        <v>0</v>
      </c>
      <c r="AE159" s="1">
        <v>12</v>
      </c>
      <c r="AF159" s="1">
        <v>12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0.1</v>
      </c>
      <c r="BM159">
        <v>115226</v>
      </c>
      <c r="BN159">
        <v>3567.25</v>
      </c>
      <c r="BO159">
        <v>644.4166</v>
      </c>
      <c r="BP159">
        <v>10.2415</v>
      </c>
      <c r="BQ159">
        <v>10.7959</v>
      </c>
      <c r="BR159">
        <v>0.0046</v>
      </c>
      <c r="BS159">
        <v>0.0226</v>
      </c>
      <c r="BT159">
        <v>10.15</v>
      </c>
      <c r="BU159">
        <v>94.3333</v>
      </c>
      <c r="BV159">
        <v>295.725</v>
      </c>
      <c r="BW159">
        <v>24.5917</v>
      </c>
      <c r="BX159">
        <v>32.3263</v>
      </c>
      <c r="BY159">
        <v>-77.9887</v>
      </c>
      <c r="BZ159">
        <v>134.3917</v>
      </c>
      <c r="CA159">
        <v>130.4333</v>
      </c>
      <c r="CB159">
        <f t="shared" si="17"/>
        <v>0.7922872698163704</v>
      </c>
      <c r="CC159">
        <v>0.4083</v>
      </c>
      <c r="CD159">
        <f t="shared" si="15"/>
        <v>0.001335298496270425</v>
      </c>
      <c r="CE159">
        <f t="shared" si="16"/>
        <v>0.001335298496270425</v>
      </c>
      <c r="CF159">
        <f t="shared" si="18"/>
        <v>183.63672139999997</v>
      </c>
    </row>
    <row r="160" spans="1:84" ht="12.75">
      <c r="A160" s="1">
        <v>19980800</v>
      </c>
      <c r="B160" s="1">
        <v>115238</v>
      </c>
      <c r="C160" s="1">
        <v>0.00309432</v>
      </c>
      <c r="D160" s="1">
        <v>0.000260167</v>
      </c>
      <c r="E160" s="1">
        <v>0.000260167</v>
      </c>
      <c r="F160" s="1">
        <v>0.381825</v>
      </c>
      <c r="G160" s="1">
        <v>3.06128E-09</v>
      </c>
      <c r="H160" s="1">
        <v>12</v>
      </c>
      <c r="I160" s="1">
        <v>127.668</v>
      </c>
      <c r="J160" s="1">
        <v>0.000260167</v>
      </c>
      <c r="K160" s="1">
        <v>0.000260167</v>
      </c>
      <c r="L160" s="1">
        <v>-999</v>
      </c>
      <c r="M160" s="1">
        <v>-999</v>
      </c>
      <c r="N160" s="1">
        <v>0</v>
      </c>
      <c r="O160" s="1">
        <v>3742.58</v>
      </c>
      <c r="P160" s="1">
        <v>-999</v>
      </c>
      <c r="Q160" s="1">
        <v>0.0208091</v>
      </c>
      <c r="R160" s="1">
        <v>0</v>
      </c>
      <c r="S160" s="1">
        <v>-999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3.48</v>
      </c>
      <c r="AB160" s="1">
        <v>3.48</v>
      </c>
      <c r="AC160" s="1">
        <v>0</v>
      </c>
      <c r="AD160" s="1">
        <v>0</v>
      </c>
      <c r="AE160" s="1">
        <v>9</v>
      </c>
      <c r="AF160" s="1">
        <v>9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0.1</v>
      </c>
      <c r="BM160">
        <v>115238</v>
      </c>
      <c r="BN160">
        <v>3564.5833</v>
      </c>
      <c r="BO160">
        <v>644.4166</v>
      </c>
      <c r="BP160">
        <v>10.4756</v>
      </c>
      <c r="BQ160">
        <v>11.0271</v>
      </c>
      <c r="BR160">
        <v>0.0072</v>
      </c>
      <c r="BS160">
        <v>0.0225</v>
      </c>
      <c r="BT160">
        <v>9.95</v>
      </c>
      <c r="BU160">
        <v>91.5833</v>
      </c>
      <c r="BV160">
        <v>295.9167</v>
      </c>
      <c r="BW160">
        <v>23.2833</v>
      </c>
      <c r="BX160">
        <v>32.3375</v>
      </c>
      <c r="BY160">
        <v>-77.9782</v>
      </c>
      <c r="BZ160">
        <v>134.1583</v>
      </c>
      <c r="CA160">
        <v>131.15</v>
      </c>
      <c r="CB160">
        <f t="shared" si="17"/>
        <v>0.7916333517261731</v>
      </c>
      <c r="CC160">
        <v>0.1667</v>
      </c>
      <c r="CD160">
        <f t="shared" si="15"/>
        <v>0.0003286458300837129</v>
      </c>
      <c r="CE160">
        <f t="shared" si="16"/>
        <v>0.0003286458300837129</v>
      </c>
      <c r="CF160">
        <f t="shared" si="18"/>
        <v>185.24942179999996</v>
      </c>
    </row>
    <row r="161" spans="1:84" ht="12.75">
      <c r="A161" s="1">
        <v>19980800</v>
      </c>
      <c r="B161" s="1">
        <v>115250</v>
      </c>
      <c r="C161" s="1">
        <v>0.00364807</v>
      </c>
      <c r="D161" s="1">
        <v>0.000379004</v>
      </c>
      <c r="E161" s="1">
        <v>0.000379004</v>
      </c>
      <c r="F161" s="1">
        <v>0.258419</v>
      </c>
      <c r="G161" s="1">
        <v>3.30332E-09</v>
      </c>
      <c r="H161" s="1">
        <v>12</v>
      </c>
      <c r="I161" s="1">
        <v>129.376</v>
      </c>
      <c r="J161" s="1">
        <v>0.000379004</v>
      </c>
      <c r="K161" s="1">
        <v>0.000379004</v>
      </c>
      <c r="L161" s="1">
        <v>-999</v>
      </c>
      <c r="M161" s="1">
        <v>-999</v>
      </c>
      <c r="N161" s="1">
        <v>0</v>
      </c>
      <c r="O161" s="1">
        <v>4098.43</v>
      </c>
      <c r="P161" s="1">
        <v>-999</v>
      </c>
      <c r="Q161" s="1">
        <v>0.0620642</v>
      </c>
      <c r="R161" s="1">
        <v>0</v>
      </c>
      <c r="S161" s="1">
        <v>-999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6.64</v>
      </c>
      <c r="AB161" s="1">
        <v>1.66</v>
      </c>
      <c r="AC161" s="1">
        <v>0</v>
      </c>
      <c r="AD161" s="1">
        <v>0</v>
      </c>
      <c r="AE161" s="1">
        <v>21</v>
      </c>
      <c r="AF161" s="1">
        <v>21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0.1</v>
      </c>
      <c r="BM161">
        <v>115250</v>
      </c>
      <c r="BN161">
        <v>3562.5833</v>
      </c>
      <c r="BO161">
        <v>644.3499</v>
      </c>
      <c r="BP161">
        <v>11.1267</v>
      </c>
      <c r="BQ161">
        <v>11.7004</v>
      </c>
      <c r="BR161">
        <v>0.0061</v>
      </c>
      <c r="BS161">
        <v>0.0224</v>
      </c>
      <c r="BT161">
        <v>9.75</v>
      </c>
      <c r="BU161">
        <v>86.1667</v>
      </c>
      <c r="BV161">
        <v>298.9917</v>
      </c>
      <c r="BW161">
        <v>21.6083</v>
      </c>
      <c r="BX161">
        <v>32.349</v>
      </c>
      <c r="BY161">
        <v>-77.9675</v>
      </c>
      <c r="BZ161">
        <v>134.225</v>
      </c>
      <c r="CA161">
        <v>132.75</v>
      </c>
      <c r="CB161">
        <f t="shared" si="17"/>
        <v>0.7897385290227986</v>
      </c>
      <c r="CC161">
        <v>0.35</v>
      </c>
      <c r="CD161">
        <f t="shared" si="15"/>
        <v>0.0004799107376323268</v>
      </c>
      <c r="CE161">
        <f t="shared" si="16"/>
        <v>0.0004799107376323268</v>
      </c>
      <c r="CF161">
        <f t="shared" si="18"/>
        <v>186.85932139999997</v>
      </c>
    </row>
    <row r="162" spans="1:84" ht="12.75">
      <c r="A162" s="1">
        <v>19980800</v>
      </c>
      <c r="B162" s="1">
        <v>115303</v>
      </c>
      <c r="C162" s="1">
        <v>0.00504889</v>
      </c>
      <c r="D162" s="1">
        <v>0.00049885</v>
      </c>
      <c r="E162" s="1">
        <v>0.00049885</v>
      </c>
      <c r="F162" s="1">
        <v>0.400736</v>
      </c>
      <c r="G162" s="1">
        <v>4.57147E-09</v>
      </c>
      <c r="H162" s="1">
        <v>12</v>
      </c>
      <c r="I162" s="1">
        <v>128.806</v>
      </c>
      <c r="J162" s="1">
        <v>0.00049885</v>
      </c>
      <c r="K162" s="1">
        <v>0.00049885</v>
      </c>
      <c r="L162" s="1">
        <v>-999</v>
      </c>
      <c r="M162" s="1">
        <v>-999</v>
      </c>
      <c r="N162" s="1">
        <v>0</v>
      </c>
      <c r="O162" s="1">
        <v>3974.62</v>
      </c>
      <c r="P162" s="1">
        <v>-999</v>
      </c>
      <c r="Q162" s="1">
        <v>0.0711262</v>
      </c>
      <c r="R162" s="1">
        <v>0</v>
      </c>
      <c r="S162" s="1">
        <v>-999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7.92</v>
      </c>
      <c r="AB162" s="1">
        <v>7.92</v>
      </c>
      <c r="AC162" s="1">
        <v>0</v>
      </c>
      <c r="AD162" s="1">
        <v>0</v>
      </c>
      <c r="AE162" s="1">
        <v>28</v>
      </c>
      <c r="AF162" s="1">
        <v>28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0.1</v>
      </c>
      <c r="BM162">
        <v>115303</v>
      </c>
      <c r="BN162">
        <v>3561</v>
      </c>
      <c r="BO162">
        <v>644.2333</v>
      </c>
      <c r="BP162">
        <v>11.1574</v>
      </c>
      <c r="BQ162">
        <v>11.7374</v>
      </c>
      <c r="BR162">
        <v>0.0055</v>
      </c>
      <c r="BS162">
        <v>0.0222</v>
      </c>
      <c r="BT162">
        <v>10.0167</v>
      </c>
      <c r="BU162">
        <v>87.6667</v>
      </c>
      <c r="BV162">
        <v>298.1333</v>
      </c>
      <c r="BW162">
        <v>19.975</v>
      </c>
      <c r="BX162">
        <v>32.3614</v>
      </c>
      <c r="BY162">
        <v>-77.9563</v>
      </c>
      <c r="BZ162">
        <v>134.9667</v>
      </c>
      <c r="CA162">
        <v>132.8</v>
      </c>
      <c r="CB162">
        <f t="shared" si="17"/>
        <v>0.7895103609594253</v>
      </c>
      <c r="CC162">
        <v>0.5083</v>
      </c>
      <c r="CD162">
        <f t="shared" si="15"/>
        <v>0.0006318473128000369</v>
      </c>
      <c r="CE162">
        <f t="shared" si="16"/>
        <v>0.0006318473128000369</v>
      </c>
      <c r="CF162">
        <f t="shared" si="18"/>
        <v>193.97324639999997</v>
      </c>
    </row>
    <row r="163" spans="1:84" ht="12.75">
      <c r="A163" s="1">
        <v>19980800</v>
      </c>
      <c r="B163" s="1">
        <v>115315</v>
      </c>
      <c r="C163" s="1">
        <v>0.0662822</v>
      </c>
      <c r="D163" s="1">
        <v>0.00486267</v>
      </c>
      <c r="E163" s="1">
        <v>0.00486267</v>
      </c>
      <c r="F163" s="1">
        <v>8.87345</v>
      </c>
      <c r="G163" s="1">
        <v>6.60117E-08</v>
      </c>
      <c r="H163" s="1">
        <v>12</v>
      </c>
      <c r="I163" s="1">
        <v>127.953</v>
      </c>
      <c r="J163" s="1">
        <v>0.00486267</v>
      </c>
      <c r="K163" s="1">
        <v>0.00486267</v>
      </c>
      <c r="L163" s="1">
        <v>-999</v>
      </c>
      <c r="M163" s="1">
        <v>-999</v>
      </c>
      <c r="N163" s="1">
        <v>0</v>
      </c>
      <c r="O163" s="1">
        <v>3743.85</v>
      </c>
      <c r="P163" s="1">
        <v>-999</v>
      </c>
      <c r="Q163" s="1">
        <v>0.745043</v>
      </c>
      <c r="R163" s="1">
        <v>0</v>
      </c>
      <c r="S163" s="1">
        <v>-999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52.08</v>
      </c>
      <c r="AB163" s="1">
        <v>5.78667</v>
      </c>
      <c r="AC163" s="1">
        <v>0</v>
      </c>
      <c r="AD163" s="1">
        <v>0</v>
      </c>
      <c r="AE163" s="1">
        <v>50</v>
      </c>
      <c r="AF163" s="1">
        <v>50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0.1</v>
      </c>
      <c r="BM163">
        <v>115315</v>
      </c>
      <c r="BN163">
        <v>3555.5</v>
      </c>
      <c r="BO163">
        <v>644.4417</v>
      </c>
      <c r="BP163">
        <v>11.125</v>
      </c>
      <c r="BQ163">
        <v>11.6971</v>
      </c>
      <c r="BR163">
        <v>0.0057</v>
      </c>
      <c r="BS163">
        <v>0.0225</v>
      </c>
      <c r="BT163">
        <v>10.275</v>
      </c>
      <c r="BU163">
        <v>89.5833</v>
      </c>
      <c r="BV163">
        <v>294.7833</v>
      </c>
      <c r="BW163">
        <v>18.8167</v>
      </c>
      <c r="BX163">
        <v>32.3732</v>
      </c>
      <c r="BY163">
        <v>-77.9458</v>
      </c>
      <c r="BZ163">
        <v>134.3167</v>
      </c>
      <c r="CA163">
        <v>132.1667</v>
      </c>
      <c r="CB163">
        <f t="shared" si="17"/>
        <v>0.7898557656628502</v>
      </c>
      <c r="CC163">
        <v>0.2083</v>
      </c>
      <c r="CD163">
        <f t="shared" si="15"/>
        <v>0.006156402486875851</v>
      </c>
      <c r="CE163">
        <f t="shared" si="16"/>
        <v>0.006156402486875851</v>
      </c>
      <c r="CF163">
        <f t="shared" si="18"/>
        <v>195.59284679999996</v>
      </c>
    </row>
    <row r="164" spans="1:84" ht="12.75">
      <c r="A164" s="1">
        <v>19980800</v>
      </c>
      <c r="B164" s="1">
        <v>115328</v>
      </c>
      <c r="C164" s="1">
        <v>0.113536</v>
      </c>
      <c r="D164" s="1">
        <v>0.00808406</v>
      </c>
      <c r="E164" s="1">
        <v>0.00808406</v>
      </c>
      <c r="F164" s="1">
        <v>17.906</v>
      </c>
      <c r="G164" s="1">
        <v>1.21055E-07</v>
      </c>
      <c r="H164" s="1">
        <v>12</v>
      </c>
      <c r="I164" s="1">
        <v>128.048</v>
      </c>
      <c r="J164" s="1">
        <v>0.00808406</v>
      </c>
      <c r="K164" s="1">
        <v>0.00808406</v>
      </c>
      <c r="L164" s="1">
        <v>-999</v>
      </c>
      <c r="M164" s="1">
        <v>-999</v>
      </c>
      <c r="N164" s="1">
        <v>0</v>
      </c>
      <c r="O164" s="1">
        <v>4322.53</v>
      </c>
      <c r="P164" s="1">
        <v>-999</v>
      </c>
      <c r="Q164" s="1">
        <v>1.49704</v>
      </c>
      <c r="R164" s="1">
        <v>0</v>
      </c>
      <c r="S164" s="1">
        <v>-999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94.96</v>
      </c>
      <c r="AB164" s="1">
        <v>3.7984</v>
      </c>
      <c r="AC164" s="1">
        <v>0</v>
      </c>
      <c r="AD164" s="1">
        <v>0</v>
      </c>
      <c r="AE164" s="1">
        <v>85</v>
      </c>
      <c r="AF164" s="1">
        <v>85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0.1</v>
      </c>
      <c r="BM164">
        <v>115328</v>
      </c>
      <c r="BN164">
        <v>3551.4167</v>
      </c>
      <c r="BO164">
        <v>644.575</v>
      </c>
      <c r="BP164">
        <v>10.5492</v>
      </c>
      <c r="BQ164">
        <v>11.1111</v>
      </c>
      <c r="BR164">
        <v>0.0046</v>
      </c>
      <c r="BS164">
        <v>0.0224</v>
      </c>
      <c r="BT164">
        <v>10.525</v>
      </c>
      <c r="BU164">
        <v>94.5</v>
      </c>
      <c r="BV164">
        <v>292.4</v>
      </c>
      <c r="BW164">
        <v>17.1833</v>
      </c>
      <c r="BX164">
        <v>32.3864</v>
      </c>
      <c r="BY164">
        <v>-77.9361</v>
      </c>
      <c r="BZ164">
        <v>132.9917</v>
      </c>
      <c r="CA164">
        <v>131.7833</v>
      </c>
      <c r="CB164">
        <f t="shared" si="17"/>
        <v>0.791622521703543</v>
      </c>
      <c r="CC164">
        <v>0.4167</v>
      </c>
      <c r="CD164">
        <f t="shared" si="15"/>
        <v>0.010212013653430926</v>
      </c>
      <c r="CE164">
        <f t="shared" si="16"/>
        <v>0.010212013653430926</v>
      </c>
      <c r="CF164">
        <f t="shared" si="18"/>
        <v>197.33896389999995</v>
      </c>
    </row>
    <row r="165" spans="1:84" ht="12.75">
      <c r="A165" s="1">
        <v>19980800</v>
      </c>
      <c r="B165" s="1">
        <v>115340</v>
      </c>
      <c r="C165" s="1">
        <v>0.0875686</v>
      </c>
      <c r="D165" s="1">
        <v>0.00680284</v>
      </c>
      <c r="E165" s="1">
        <v>0.00753636</v>
      </c>
      <c r="F165" s="1">
        <v>10.252</v>
      </c>
      <c r="G165" s="1">
        <v>8.48338E-08</v>
      </c>
      <c r="H165" s="1">
        <v>12</v>
      </c>
      <c r="I165" s="1">
        <v>128.427</v>
      </c>
      <c r="J165" s="1">
        <v>0.00680284</v>
      </c>
      <c r="K165" s="1">
        <v>0.00753636</v>
      </c>
      <c r="L165" s="1">
        <v>-999</v>
      </c>
      <c r="M165" s="1">
        <v>-999</v>
      </c>
      <c r="N165" s="1">
        <v>0</v>
      </c>
      <c r="O165" s="1">
        <v>4163.01</v>
      </c>
      <c r="P165" s="1">
        <v>-999</v>
      </c>
      <c r="Q165" s="1">
        <v>1.13239</v>
      </c>
      <c r="R165" s="1">
        <v>0</v>
      </c>
      <c r="S165" s="1">
        <v>-999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90.68</v>
      </c>
      <c r="AB165" s="1">
        <v>30.2267</v>
      </c>
      <c r="AC165" s="1">
        <v>0</v>
      </c>
      <c r="AD165" s="1">
        <v>0</v>
      </c>
      <c r="AE165" s="1">
        <v>90</v>
      </c>
      <c r="AF165" s="1">
        <v>91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0.1</v>
      </c>
      <c r="BM165">
        <v>115340</v>
      </c>
      <c r="BN165">
        <v>3552.3333</v>
      </c>
      <c r="BO165">
        <v>644.3999</v>
      </c>
      <c r="BP165">
        <v>10.1926</v>
      </c>
      <c r="BQ165">
        <v>10.7421</v>
      </c>
      <c r="BR165">
        <v>0.0054</v>
      </c>
      <c r="BS165">
        <v>0.0223</v>
      </c>
      <c r="BT165">
        <v>9.4417</v>
      </c>
      <c r="BU165">
        <v>90</v>
      </c>
      <c r="BV165">
        <v>295.6333</v>
      </c>
      <c r="BW165">
        <v>16.7</v>
      </c>
      <c r="BX165">
        <v>32.3989</v>
      </c>
      <c r="BY165">
        <v>-77.9278</v>
      </c>
      <c r="BZ165">
        <v>132.125</v>
      </c>
      <c r="CA165">
        <v>132.7167</v>
      </c>
      <c r="CB165">
        <f t="shared" si="17"/>
        <v>0.7924034643815975</v>
      </c>
      <c r="CC165">
        <v>0.0833</v>
      </c>
      <c r="CD165">
        <f t="shared" si="15"/>
        <v>0.008585070997019214</v>
      </c>
      <c r="CE165">
        <f t="shared" si="16"/>
        <v>0.009510761043784025</v>
      </c>
      <c r="CF165">
        <f t="shared" si="18"/>
        <v>198.93486429999996</v>
      </c>
    </row>
    <row r="166" spans="1:84" ht="12.75">
      <c r="A166" s="1">
        <v>19980800</v>
      </c>
      <c r="B166" s="1">
        <v>115355</v>
      </c>
      <c r="C166" s="1">
        <v>0.00137708</v>
      </c>
      <c r="D166" s="1">
        <v>0.000157476</v>
      </c>
      <c r="E166" s="1">
        <v>0.000713447</v>
      </c>
      <c r="F166" s="1">
        <v>0.0723221</v>
      </c>
      <c r="G166" s="1">
        <v>1.24498E-09</v>
      </c>
      <c r="H166" s="1">
        <v>12</v>
      </c>
      <c r="I166" s="1">
        <v>127.953</v>
      </c>
      <c r="J166" s="1">
        <v>0.000157476</v>
      </c>
      <c r="K166" s="1">
        <v>0.000713447</v>
      </c>
      <c r="L166" s="1">
        <v>-999</v>
      </c>
      <c r="M166" s="1">
        <v>-999</v>
      </c>
      <c r="N166" s="1">
        <v>0</v>
      </c>
      <c r="O166" s="1">
        <v>4230.57</v>
      </c>
      <c r="P166" s="1">
        <v>-999</v>
      </c>
      <c r="Q166" s="1">
        <v>0.195571</v>
      </c>
      <c r="R166" s="1">
        <v>0</v>
      </c>
      <c r="S166" s="1">
        <v>-999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6.84</v>
      </c>
      <c r="AB166" s="1">
        <v>6.84</v>
      </c>
      <c r="AC166" s="1">
        <v>0</v>
      </c>
      <c r="AD166" s="1">
        <v>0</v>
      </c>
      <c r="AE166" s="1">
        <v>9</v>
      </c>
      <c r="AF166" s="1">
        <v>10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0.1</v>
      </c>
      <c r="BM166">
        <v>115355</v>
      </c>
      <c r="BN166">
        <v>3548.25</v>
      </c>
      <c r="BO166">
        <v>644.4917</v>
      </c>
      <c r="BP166">
        <v>10.6536</v>
      </c>
      <c r="BQ166">
        <v>11.2002</v>
      </c>
      <c r="BR166">
        <v>0.0049</v>
      </c>
      <c r="BS166">
        <v>0.0224</v>
      </c>
      <c r="BT166">
        <v>8.825</v>
      </c>
      <c r="BU166">
        <v>83.75</v>
      </c>
      <c r="BV166">
        <v>292.6333</v>
      </c>
      <c r="BW166">
        <v>16.8417</v>
      </c>
      <c r="BX166">
        <v>32.415</v>
      </c>
      <c r="BY166">
        <v>-77.9197</v>
      </c>
      <c r="BZ166">
        <v>130.025</v>
      </c>
      <c r="CA166">
        <v>131.975</v>
      </c>
      <c r="CB166">
        <f t="shared" si="17"/>
        <v>0.7912290600036463</v>
      </c>
      <c r="CC166">
        <v>0.075</v>
      </c>
      <c r="CD166">
        <f t="shared" si="15"/>
        <v>0.00019902706808983266</v>
      </c>
      <c r="CE166">
        <f t="shared" si="16"/>
        <v>0.0009016946369445936</v>
      </c>
      <c r="CF166">
        <f t="shared" si="18"/>
        <v>200.91673929999996</v>
      </c>
    </row>
    <row r="167" spans="1:84" ht="12.75">
      <c r="A167" s="1">
        <v>19980800</v>
      </c>
      <c r="B167" s="1">
        <v>115407</v>
      </c>
      <c r="C167" s="1">
        <v>8.76851E-05</v>
      </c>
      <c r="D167" s="1">
        <v>1.42738E-05</v>
      </c>
      <c r="E167" s="1">
        <v>0.00650316</v>
      </c>
      <c r="F167" s="1">
        <v>0.00208459</v>
      </c>
      <c r="G167" s="1">
        <v>6.68796E-11</v>
      </c>
      <c r="H167" s="1">
        <v>12</v>
      </c>
      <c r="I167" s="1">
        <v>127.384</v>
      </c>
      <c r="J167" s="1">
        <v>1.42738E-05</v>
      </c>
      <c r="K167" s="1">
        <v>0.00650316</v>
      </c>
      <c r="L167" s="1">
        <v>-999</v>
      </c>
      <c r="M167" s="1">
        <v>-999</v>
      </c>
      <c r="N167" s="1">
        <v>0</v>
      </c>
      <c r="O167" s="1">
        <v>4333.11</v>
      </c>
      <c r="P167" s="1">
        <v>-999</v>
      </c>
      <c r="Q167" s="1">
        <v>1.37254</v>
      </c>
      <c r="R167" s="1">
        <v>0</v>
      </c>
      <c r="S167" s="1">
        <v>-999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52.6</v>
      </c>
      <c r="AB167" s="1">
        <v>26.3</v>
      </c>
      <c r="AC167" s="1">
        <v>0</v>
      </c>
      <c r="AD167" s="1">
        <v>0</v>
      </c>
      <c r="AE167" s="1">
        <v>2</v>
      </c>
      <c r="AF167" s="1">
        <v>23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0.1</v>
      </c>
      <c r="BM167">
        <v>115407</v>
      </c>
      <c r="BN167">
        <v>3545.8333</v>
      </c>
      <c r="BO167">
        <v>644.525</v>
      </c>
      <c r="BP167">
        <v>11.0422</v>
      </c>
      <c r="BQ167">
        <v>11.6061</v>
      </c>
      <c r="BR167">
        <v>0.0046</v>
      </c>
      <c r="BS167">
        <v>0.0224</v>
      </c>
      <c r="BT167">
        <v>8.3583</v>
      </c>
      <c r="BU167">
        <v>78.9167</v>
      </c>
      <c r="BV167">
        <v>291.5167</v>
      </c>
      <c r="BW167">
        <v>17.125</v>
      </c>
      <c r="BX167">
        <v>32.4283</v>
      </c>
      <c r="BY167">
        <v>-77.9143</v>
      </c>
      <c r="BZ167">
        <v>130.1333</v>
      </c>
      <c r="CA167">
        <v>131.75</v>
      </c>
      <c r="CB167">
        <f t="shared" si="17"/>
        <v>0.790188009563991</v>
      </c>
      <c r="CC167">
        <v>0.0833</v>
      </c>
      <c r="CD167">
        <f t="shared" si="15"/>
        <v>1.8063802319496064E-05</v>
      </c>
      <c r="CE167">
        <f t="shared" si="16"/>
        <v>0.008229889496283683</v>
      </c>
      <c r="CF167">
        <f t="shared" si="18"/>
        <v>207.67803929999997</v>
      </c>
    </row>
    <row r="168" spans="1:84" ht="12.75">
      <c r="A168" s="1">
        <v>19980800</v>
      </c>
      <c r="B168" s="1">
        <v>115419</v>
      </c>
      <c r="C168" s="1">
        <v>0.0340524</v>
      </c>
      <c r="D168" s="1">
        <v>0.00238215</v>
      </c>
      <c r="E168" s="1">
        <v>0.00238215</v>
      </c>
      <c r="F168" s="1">
        <v>5.51509</v>
      </c>
      <c r="G168" s="1">
        <v>3.63148E-08</v>
      </c>
      <c r="H168" s="1">
        <v>12</v>
      </c>
      <c r="I168" s="1">
        <v>127.668</v>
      </c>
      <c r="J168" s="1">
        <v>0.00238215</v>
      </c>
      <c r="K168" s="1">
        <v>0.00238215</v>
      </c>
      <c r="L168" s="1">
        <v>-999</v>
      </c>
      <c r="M168" s="1">
        <v>-999</v>
      </c>
      <c r="N168" s="1">
        <v>0</v>
      </c>
      <c r="O168" s="1">
        <v>3955.42</v>
      </c>
      <c r="P168" s="1">
        <v>-999</v>
      </c>
      <c r="Q168" s="1">
        <v>0.469264</v>
      </c>
      <c r="R168" s="1">
        <v>0</v>
      </c>
      <c r="S168" s="1">
        <v>-999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25.4</v>
      </c>
      <c r="AB168" s="1">
        <v>12.7</v>
      </c>
      <c r="AC168" s="1">
        <v>0</v>
      </c>
      <c r="AD168" s="1">
        <v>0</v>
      </c>
      <c r="AE168" s="1">
        <v>30</v>
      </c>
      <c r="AF168" s="1">
        <v>30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0.1</v>
      </c>
      <c r="BM168">
        <v>115419</v>
      </c>
      <c r="BN168">
        <v>3544.25</v>
      </c>
      <c r="BO168">
        <v>644.5</v>
      </c>
      <c r="BP168">
        <v>10.9915</v>
      </c>
      <c r="BQ168">
        <v>11.5472</v>
      </c>
      <c r="BR168">
        <v>0.0043</v>
      </c>
      <c r="BS168">
        <v>0.0225</v>
      </c>
      <c r="BT168">
        <v>8.9083</v>
      </c>
      <c r="BU168">
        <v>82.3333</v>
      </c>
      <c r="BV168">
        <v>290.9167</v>
      </c>
      <c r="BW168">
        <v>16.8583</v>
      </c>
      <c r="BX168">
        <v>32.4417</v>
      </c>
      <c r="BY168">
        <v>-77.9086</v>
      </c>
      <c r="BZ168">
        <v>130.3667</v>
      </c>
      <c r="CA168">
        <v>131.7667</v>
      </c>
      <c r="CB168">
        <f t="shared" si="17"/>
        <v>0.790298344123869</v>
      </c>
      <c r="CC168">
        <v>0.175</v>
      </c>
      <c r="CD168">
        <f t="shared" si="15"/>
        <v>0.0030142414161842515</v>
      </c>
      <c r="CE168">
        <f t="shared" si="16"/>
        <v>0.0030142414161842515</v>
      </c>
      <c r="CF168">
        <f t="shared" si="18"/>
        <v>209.23963889999996</v>
      </c>
    </row>
    <row r="169" spans="1:84" ht="12.75">
      <c r="A169" s="1">
        <v>19980800</v>
      </c>
      <c r="B169" s="1">
        <v>115431</v>
      </c>
      <c r="C169" s="1">
        <v>0.00638706</v>
      </c>
      <c r="D169" s="1">
        <v>0.000700997</v>
      </c>
      <c r="E169" s="1">
        <v>0.000700997</v>
      </c>
      <c r="F169" s="1">
        <v>0.378493</v>
      </c>
      <c r="G169" s="1">
        <v>5.93209E-09</v>
      </c>
      <c r="H169" s="1">
        <v>12</v>
      </c>
      <c r="I169" s="1">
        <v>128.048</v>
      </c>
      <c r="J169" s="1">
        <v>0.000700997</v>
      </c>
      <c r="K169" s="1">
        <v>0.000700997</v>
      </c>
      <c r="L169" s="1">
        <v>-999</v>
      </c>
      <c r="M169" s="1">
        <v>-999</v>
      </c>
      <c r="N169" s="1">
        <v>0</v>
      </c>
      <c r="O169" s="1">
        <v>3950.26</v>
      </c>
      <c r="P169" s="1">
        <v>-999</v>
      </c>
      <c r="Q169" s="1">
        <v>0.0716412</v>
      </c>
      <c r="R169" s="1">
        <v>0</v>
      </c>
      <c r="S169" s="1">
        <v>-999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12.28</v>
      </c>
      <c r="AB169" s="1">
        <v>6.14</v>
      </c>
      <c r="AC169" s="1">
        <v>0</v>
      </c>
      <c r="AD169" s="1">
        <v>0</v>
      </c>
      <c r="AE169" s="1">
        <v>32</v>
      </c>
      <c r="AF169" s="1">
        <v>32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0.1</v>
      </c>
      <c r="BM169">
        <v>115431</v>
      </c>
      <c r="BN169">
        <v>3542.3333</v>
      </c>
      <c r="BO169">
        <v>644.4083</v>
      </c>
      <c r="BP169">
        <v>11.2301</v>
      </c>
      <c r="BQ169">
        <v>11.788</v>
      </c>
      <c r="BR169">
        <v>0.0036</v>
      </c>
      <c r="BS169">
        <v>0.0224</v>
      </c>
      <c r="BT169">
        <v>8.125</v>
      </c>
      <c r="BU169">
        <v>76.6667</v>
      </c>
      <c r="BV169">
        <v>290.3333</v>
      </c>
      <c r="BW169">
        <v>16.8667</v>
      </c>
      <c r="BX169">
        <v>32.455</v>
      </c>
      <c r="BY169">
        <v>-77.9031</v>
      </c>
      <c r="BZ169">
        <v>130.875</v>
      </c>
      <c r="CA169">
        <v>132.125</v>
      </c>
      <c r="CB169">
        <f t="shared" si="17"/>
        <v>0.7895229429955593</v>
      </c>
      <c r="CC169">
        <v>0.0417</v>
      </c>
      <c r="CD169">
        <f t="shared" si="15"/>
        <v>0.000887874134905213</v>
      </c>
      <c r="CE169">
        <f t="shared" si="16"/>
        <v>0.000887874134905213</v>
      </c>
      <c r="CF169">
        <f t="shared" si="18"/>
        <v>210.80403929999997</v>
      </c>
    </row>
    <row r="170" spans="1:84" ht="12.75">
      <c r="A170" s="1">
        <v>19980800</v>
      </c>
      <c r="B170" s="1">
        <v>115444</v>
      </c>
      <c r="C170" s="1">
        <v>0.00234765</v>
      </c>
      <c r="D170" s="1">
        <v>0.000266047</v>
      </c>
      <c r="E170" s="1">
        <v>0.000266047</v>
      </c>
      <c r="F170" s="1">
        <v>0.118734</v>
      </c>
      <c r="G170" s="1">
        <v>2.14849E-09</v>
      </c>
      <c r="H170" s="1">
        <v>12</v>
      </c>
      <c r="I170" s="1">
        <v>128.901</v>
      </c>
      <c r="J170" s="1">
        <v>0.000266047</v>
      </c>
      <c r="K170" s="1">
        <v>0.000266047</v>
      </c>
      <c r="L170" s="1">
        <v>-999</v>
      </c>
      <c r="M170" s="1">
        <v>-999</v>
      </c>
      <c r="N170" s="1">
        <v>0</v>
      </c>
      <c r="O170" s="1">
        <v>4084.97</v>
      </c>
      <c r="P170" s="1">
        <v>-999</v>
      </c>
      <c r="Q170" s="1">
        <v>0.0269665</v>
      </c>
      <c r="R170" s="1">
        <v>0</v>
      </c>
      <c r="S170" s="1">
        <v>-999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4.64</v>
      </c>
      <c r="AB170" s="1">
        <v>4.64</v>
      </c>
      <c r="AC170" s="1">
        <v>0</v>
      </c>
      <c r="AD170" s="1">
        <v>0</v>
      </c>
      <c r="AE170" s="1">
        <v>14</v>
      </c>
      <c r="AF170" s="1">
        <v>14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0.1</v>
      </c>
      <c r="BM170">
        <v>115444</v>
      </c>
      <c r="BN170">
        <v>3539.4167</v>
      </c>
      <c r="BO170">
        <v>644.4</v>
      </c>
      <c r="BP170">
        <v>11.3566</v>
      </c>
      <c r="BQ170">
        <v>11.9171</v>
      </c>
      <c r="BR170">
        <v>0.0028</v>
      </c>
      <c r="BS170">
        <v>0.0222</v>
      </c>
      <c r="BT170">
        <v>8.9917</v>
      </c>
      <c r="BU170">
        <v>80.9167</v>
      </c>
      <c r="BV170">
        <v>290.6</v>
      </c>
      <c r="BW170">
        <v>16.1</v>
      </c>
      <c r="BX170">
        <v>32.4694</v>
      </c>
      <c r="BY170">
        <v>-77.8969</v>
      </c>
      <c r="BZ170">
        <v>131.3667</v>
      </c>
      <c r="CA170">
        <v>132.6583</v>
      </c>
      <c r="CB170">
        <f t="shared" si="17"/>
        <v>0.78916174565821</v>
      </c>
      <c r="CC170">
        <v>0</v>
      </c>
      <c r="CD170">
        <f t="shared" si="15"/>
        <v>0.0003371260726507977</v>
      </c>
      <c r="CE170">
        <f t="shared" si="16"/>
        <v>0.0003371260726507977</v>
      </c>
      <c r="CF170">
        <f t="shared" si="18"/>
        <v>212.50541429999998</v>
      </c>
    </row>
    <row r="171" spans="1:84" ht="12.75">
      <c r="A171" s="1">
        <v>19980800</v>
      </c>
      <c r="B171" s="1">
        <v>115457</v>
      </c>
      <c r="C171" s="1">
        <v>0.000350412</v>
      </c>
      <c r="D171" s="1">
        <v>5.60431E-05</v>
      </c>
      <c r="E171" s="1">
        <v>5.60431E-05</v>
      </c>
      <c r="F171" s="1">
        <v>0.00850559</v>
      </c>
      <c r="G171" s="1">
        <v>2.77813E-10</v>
      </c>
      <c r="H171" s="1">
        <v>12</v>
      </c>
      <c r="I171" s="1">
        <v>129.565</v>
      </c>
      <c r="J171" s="1">
        <v>5.60431E-05</v>
      </c>
      <c r="K171" s="1">
        <v>5.60431E-05</v>
      </c>
      <c r="L171" s="1">
        <v>-999</v>
      </c>
      <c r="M171" s="1">
        <v>-999</v>
      </c>
      <c r="N171" s="1">
        <v>0</v>
      </c>
      <c r="O171" s="1">
        <v>4162.21</v>
      </c>
      <c r="P171" s="1">
        <v>-999</v>
      </c>
      <c r="Q171" s="1">
        <v>0.000334186</v>
      </c>
      <c r="R171" s="1">
        <v>0</v>
      </c>
      <c r="S171" s="1">
        <v>-999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1.72</v>
      </c>
      <c r="AB171" s="1">
        <v>1.72</v>
      </c>
      <c r="AC171" s="1">
        <v>0</v>
      </c>
      <c r="AD171" s="1">
        <v>0</v>
      </c>
      <c r="AE171" s="1">
        <v>7</v>
      </c>
      <c r="AF171" s="1">
        <v>7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0.1</v>
      </c>
      <c r="BM171">
        <v>115457</v>
      </c>
      <c r="BN171">
        <v>3536.8333</v>
      </c>
      <c r="BO171">
        <v>644.4</v>
      </c>
      <c r="BP171">
        <v>11.6265</v>
      </c>
      <c r="BQ171">
        <v>12.2075</v>
      </c>
      <c r="BR171">
        <v>0.0036</v>
      </c>
      <c r="BS171">
        <v>0.0221</v>
      </c>
      <c r="BT171">
        <v>9.625</v>
      </c>
      <c r="BU171">
        <v>82.75</v>
      </c>
      <c r="BV171">
        <v>293.1667</v>
      </c>
      <c r="BW171">
        <v>15.2417</v>
      </c>
      <c r="BX171">
        <v>32.4842</v>
      </c>
      <c r="BY171">
        <v>-77.891</v>
      </c>
      <c r="BZ171">
        <v>131.6583</v>
      </c>
      <c r="CA171">
        <v>133.6</v>
      </c>
      <c r="CB171">
        <f t="shared" si="17"/>
        <v>0.7884138353634692</v>
      </c>
      <c r="CC171">
        <v>-0.1417</v>
      </c>
      <c r="CD171">
        <f t="shared" si="15"/>
        <v>7.108335430740302E-05</v>
      </c>
      <c r="CE171">
        <f t="shared" si="16"/>
        <v>7.108335430740302E-05</v>
      </c>
      <c r="CF171">
        <f t="shared" si="18"/>
        <v>214.2131814</v>
      </c>
    </row>
    <row r="172" spans="1:84" ht="12.75">
      <c r="A172" s="1">
        <v>19980800</v>
      </c>
      <c r="B172" s="1">
        <v>115509</v>
      </c>
      <c r="C172" s="1">
        <v>0.00143648</v>
      </c>
      <c r="D172" s="1">
        <v>0.000192306</v>
      </c>
      <c r="E172" s="1">
        <v>0.000192306</v>
      </c>
      <c r="F172" s="1">
        <v>0.0517687</v>
      </c>
      <c r="G172" s="1">
        <v>1.27538E-09</v>
      </c>
      <c r="H172" s="1">
        <v>12</v>
      </c>
      <c r="I172" s="1">
        <v>129.565</v>
      </c>
      <c r="J172" s="1">
        <v>0.000192306</v>
      </c>
      <c r="K172" s="1">
        <v>0.000192306</v>
      </c>
      <c r="L172" s="1">
        <v>-999</v>
      </c>
      <c r="M172" s="1">
        <v>-999</v>
      </c>
      <c r="N172" s="1">
        <v>0</v>
      </c>
      <c r="O172" s="1">
        <v>4043.26</v>
      </c>
      <c r="P172" s="1">
        <v>-999</v>
      </c>
      <c r="Q172" s="1">
        <v>0.0114402</v>
      </c>
      <c r="R172" s="1">
        <v>0</v>
      </c>
      <c r="S172" s="1">
        <v>-999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4.04</v>
      </c>
      <c r="AB172" s="1">
        <v>1.01</v>
      </c>
      <c r="AC172" s="1">
        <v>0</v>
      </c>
      <c r="AD172" s="1">
        <v>0</v>
      </c>
      <c r="AE172" s="1">
        <v>15</v>
      </c>
      <c r="AF172" s="1">
        <v>15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0.1</v>
      </c>
      <c r="BM172">
        <v>115509</v>
      </c>
      <c r="BN172">
        <v>3533.9167</v>
      </c>
      <c r="BO172">
        <v>644.3916</v>
      </c>
      <c r="BP172">
        <v>11.6003</v>
      </c>
      <c r="BQ172">
        <v>12.1842</v>
      </c>
      <c r="BR172">
        <v>0.0039</v>
      </c>
      <c r="BS172">
        <v>0.0221</v>
      </c>
      <c r="BT172">
        <v>9.8667</v>
      </c>
      <c r="BU172">
        <v>84.25</v>
      </c>
      <c r="BV172">
        <v>293.2333</v>
      </c>
      <c r="BW172">
        <v>14.5417</v>
      </c>
      <c r="BX172">
        <v>32.4978</v>
      </c>
      <c r="BY172">
        <v>-77.8857</v>
      </c>
      <c r="BZ172">
        <v>131.7583</v>
      </c>
      <c r="CA172">
        <v>133.7333</v>
      </c>
      <c r="CB172">
        <f t="shared" si="17"/>
        <v>0.7884760968978834</v>
      </c>
      <c r="CC172">
        <v>-0.1833</v>
      </c>
      <c r="CD172">
        <f t="shared" si="15"/>
        <v>0.0002438957893036874</v>
      </c>
      <c r="CE172">
        <f t="shared" si="16"/>
        <v>0.0002438957893036874</v>
      </c>
      <c r="CF172">
        <f t="shared" si="18"/>
        <v>221.059413</v>
      </c>
    </row>
    <row r="175" spans="1:4" ht="12.75">
      <c r="A175" t="s">
        <v>1</v>
      </c>
      <c r="B175" t="s">
        <v>46</v>
      </c>
      <c r="C175" t="s">
        <v>45</v>
      </c>
      <c r="D175" t="s">
        <v>43</v>
      </c>
    </row>
    <row r="176" spans="1:4" ht="12.75">
      <c r="A176">
        <v>113810</v>
      </c>
      <c r="B176">
        <v>-0.025</v>
      </c>
      <c r="C176">
        <f>J89/CB89</f>
        <v>0.0025434832926591855</v>
      </c>
      <c r="D176">
        <v>0</v>
      </c>
    </row>
    <row r="177" spans="1:4" ht="12.75">
      <c r="A177">
        <v>113819</v>
      </c>
      <c r="B177">
        <v>-0.1417</v>
      </c>
      <c r="C177">
        <v>0</v>
      </c>
      <c r="D177">
        <f>(A177-A176)*130.4/1000+D176</f>
        <v>1.1736000000000002</v>
      </c>
    </row>
    <row r="178" spans="1:4" ht="12.75">
      <c r="A178">
        <v>113831</v>
      </c>
      <c r="B178">
        <v>0.05</v>
      </c>
      <c r="C178">
        <f aca="true" t="shared" si="19" ref="C178:C240">J91/CB91</f>
        <v>0.00014180749636473204</v>
      </c>
      <c r="D178">
        <f aca="true" t="shared" si="20" ref="D178:D241">(A178-A177)*130.4/1000+D177</f>
        <v>2.7384000000000004</v>
      </c>
    </row>
    <row r="179" spans="1:4" ht="12.75">
      <c r="A179">
        <v>113843</v>
      </c>
      <c r="B179">
        <v>0.1</v>
      </c>
      <c r="C179">
        <f t="shared" si="19"/>
        <v>0.0028490663215601643</v>
      </c>
      <c r="D179">
        <f t="shared" si="20"/>
        <v>4.3032</v>
      </c>
    </row>
    <row r="180" spans="1:4" ht="12.75">
      <c r="A180">
        <v>113856</v>
      </c>
      <c r="B180">
        <v>0.35</v>
      </c>
      <c r="C180">
        <f t="shared" si="19"/>
        <v>9.162626692984431E-05</v>
      </c>
      <c r="D180">
        <v>7.5632</v>
      </c>
    </row>
    <row r="181" spans="1:4" ht="12.75">
      <c r="A181">
        <v>113908</v>
      </c>
      <c r="B181">
        <v>0.3917</v>
      </c>
      <c r="C181">
        <f t="shared" si="19"/>
        <v>0.00020020322889365778</v>
      </c>
      <c r="D181">
        <f t="shared" si="20"/>
        <v>14.344000000000001</v>
      </c>
    </row>
    <row r="182" spans="1:4" ht="12.75">
      <c r="A182">
        <v>113920</v>
      </c>
      <c r="B182">
        <v>0.3833</v>
      </c>
      <c r="C182">
        <f t="shared" si="19"/>
        <v>0.00012643165624216245</v>
      </c>
      <c r="D182">
        <f t="shared" si="20"/>
        <v>15.908800000000001</v>
      </c>
    </row>
    <row r="183" spans="1:4" ht="12.75">
      <c r="A183">
        <v>113932</v>
      </c>
      <c r="B183">
        <v>-0.1167</v>
      </c>
      <c r="C183">
        <f t="shared" si="19"/>
        <v>0.00017989485967087027</v>
      </c>
      <c r="D183">
        <f t="shared" si="20"/>
        <v>17.4736</v>
      </c>
    </row>
    <row r="184" spans="1:4" ht="12.75">
      <c r="A184">
        <v>113944</v>
      </c>
      <c r="B184">
        <v>-0.25</v>
      </c>
      <c r="C184">
        <f t="shared" si="19"/>
        <v>3.862839110186191E-05</v>
      </c>
      <c r="D184">
        <f t="shared" si="20"/>
        <v>19.038400000000003</v>
      </c>
    </row>
    <row r="185" spans="1:4" ht="12.75">
      <c r="A185">
        <v>113957</v>
      </c>
      <c r="B185">
        <v>0.6667</v>
      </c>
      <c r="C185">
        <f t="shared" si="19"/>
        <v>0.00011172084290864025</v>
      </c>
      <c r="D185">
        <f t="shared" si="20"/>
        <v>20.733600000000003</v>
      </c>
    </row>
    <row r="186" spans="1:4" ht="12.75">
      <c r="A186">
        <v>114009</v>
      </c>
      <c r="B186">
        <v>0.2417</v>
      </c>
      <c r="C186">
        <f t="shared" si="19"/>
        <v>0.0006719246503228933</v>
      </c>
      <c r="D186">
        <v>22.2984</v>
      </c>
    </row>
    <row r="187" spans="1:4" ht="12.75">
      <c r="A187">
        <v>114021</v>
      </c>
      <c r="B187">
        <v>-0.7583</v>
      </c>
      <c r="C187">
        <f t="shared" si="19"/>
        <v>0.0006691819415785582</v>
      </c>
      <c r="D187">
        <f t="shared" si="20"/>
        <v>23.863200000000003</v>
      </c>
    </row>
    <row r="188" spans="1:4" ht="12.75">
      <c r="A188">
        <v>114034</v>
      </c>
      <c r="B188">
        <v>-0.9</v>
      </c>
      <c r="C188">
        <f t="shared" si="19"/>
        <v>0.0075073294797392736</v>
      </c>
      <c r="D188">
        <f t="shared" si="20"/>
        <v>25.558400000000002</v>
      </c>
    </row>
    <row r="189" spans="1:4" ht="12.75">
      <c r="A189">
        <v>114048</v>
      </c>
      <c r="B189">
        <v>0.0833</v>
      </c>
      <c r="C189">
        <f t="shared" si="19"/>
        <v>0.0004269187964129912</v>
      </c>
      <c r="D189">
        <f t="shared" si="20"/>
        <v>27.384000000000004</v>
      </c>
    </row>
    <row r="190" spans="1:4" ht="12.75">
      <c r="A190">
        <v>114059</v>
      </c>
      <c r="B190">
        <v>0.25</v>
      </c>
      <c r="C190">
        <f t="shared" si="19"/>
        <v>0.00020725792619528277</v>
      </c>
      <c r="D190">
        <f t="shared" si="20"/>
        <v>28.818400000000004</v>
      </c>
    </row>
    <row r="191" spans="1:4" ht="12.75">
      <c r="A191">
        <v>114111</v>
      </c>
      <c r="B191">
        <v>0.0833</v>
      </c>
      <c r="C191">
        <f t="shared" si="19"/>
        <v>0.04886207143430617</v>
      </c>
      <c r="D191">
        <v>30.3832</v>
      </c>
    </row>
    <row r="192" spans="1:4" ht="12.75">
      <c r="A192">
        <v>114124</v>
      </c>
      <c r="B192">
        <v>0</v>
      </c>
      <c r="C192">
        <f t="shared" si="19"/>
        <v>0.1168743459794157</v>
      </c>
      <c r="D192">
        <f t="shared" si="20"/>
        <v>32.0784</v>
      </c>
    </row>
    <row r="193" spans="1:4" ht="12.75">
      <c r="A193">
        <v>114136</v>
      </c>
      <c r="B193">
        <v>1.5583</v>
      </c>
      <c r="C193">
        <f t="shared" si="19"/>
        <v>0.09442418983186085</v>
      </c>
      <c r="D193">
        <f t="shared" si="20"/>
        <v>33.6432</v>
      </c>
    </row>
    <row r="194" spans="1:4" ht="12.75">
      <c r="A194">
        <v>114148</v>
      </c>
      <c r="B194">
        <v>0.9917</v>
      </c>
      <c r="C194">
        <f t="shared" si="19"/>
        <v>0.0719977559366113</v>
      </c>
      <c r="D194">
        <f t="shared" si="20"/>
        <v>35.208</v>
      </c>
    </row>
    <row r="195" spans="1:4" ht="12.75">
      <c r="A195">
        <v>114201</v>
      </c>
      <c r="B195">
        <v>-0.1417</v>
      </c>
      <c r="C195">
        <f t="shared" si="19"/>
        <v>0.01312227919987474</v>
      </c>
      <c r="D195">
        <v>36.9032</v>
      </c>
    </row>
    <row r="196" spans="1:4" ht="12.75">
      <c r="A196">
        <v>114213</v>
      </c>
      <c r="B196">
        <v>0.025</v>
      </c>
      <c r="C196">
        <f t="shared" si="19"/>
        <v>0.00017946311201109385</v>
      </c>
      <c r="D196">
        <f t="shared" si="20"/>
        <v>38.467999999999996</v>
      </c>
    </row>
    <row r="197" spans="1:4" ht="12.75">
      <c r="A197">
        <v>114225</v>
      </c>
      <c r="B197">
        <v>0.2</v>
      </c>
      <c r="C197">
        <f t="shared" si="19"/>
        <v>0.0003970448625893704</v>
      </c>
      <c r="D197">
        <f t="shared" si="20"/>
        <v>40.032799999999995</v>
      </c>
    </row>
    <row r="198" spans="1:4" ht="12.75">
      <c r="A198">
        <v>114238</v>
      </c>
      <c r="B198">
        <v>-0.4333</v>
      </c>
      <c r="C198">
        <f t="shared" si="19"/>
        <v>0.0001808587164821425</v>
      </c>
      <c r="D198">
        <f t="shared" si="20"/>
        <v>41.727999999999994</v>
      </c>
    </row>
    <row r="199" spans="1:4" ht="12.75">
      <c r="A199">
        <v>114251</v>
      </c>
      <c r="B199">
        <v>0.1583</v>
      </c>
      <c r="C199">
        <f t="shared" si="19"/>
        <v>7.791513958048132E-05</v>
      </c>
      <c r="D199">
        <f t="shared" si="20"/>
        <v>43.423199999999994</v>
      </c>
    </row>
    <row r="200" spans="1:4" ht="12.75">
      <c r="A200">
        <v>114304</v>
      </c>
      <c r="B200">
        <v>-0.1583</v>
      </c>
      <c r="C200">
        <f t="shared" si="19"/>
        <v>0.00022023740544441944</v>
      </c>
      <c r="D200">
        <v>44.988</v>
      </c>
    </row>
    <row r="201" spans="1:4" ht="12.75">
      <c r="A201">
        <v>114316</v>
      </c>
      <c r="B201">
        <v>-0.225</v>
      </c>
      <c r="C201">
        <f t="shared" si="19"/>
        <v>0.0007471473765552144</v>
      </c>
      <c r="D201">
        <f t="shared" si="20"/>
        <v>46.5528</v>
      </c>
    </row>
    <row r="202" spans="1:4" ht="12.75">
      <c r="A202">
        <v>114329</v>
      </c>
      <c r="B202">
        <v>-0.2167</v>
      </c>
      <c r="C202">
        <f t="shared" si="19"/>
        <v>0.0007326653861071906</v>
      </c>
      <c r="D202">
        <f t="shared" si="20"/>
        <v>48.248</v>
      </c>
    </row>
    <row r="203" spans="1:4" ht="12.75">
      <c r="A203">
        <v>114341</v>
      </c>
      <c r="B203">
        <v>-0.1917</v>
      </c>
      <c r="C203">
        <f t="shared" si="19"/>
        <v>0.006429767508134628</v>
      </c>
      <c r="D203">
        <f t="shared" si="20"/>
        <v>49.812799999999996</v>
      </c>
    </row>
    <row r="204" spans="1:4" ht="12.75">
      <c r="A204">
        <v>114353</v>
      </c>
      <c r="B204">
        <v>-0.1583</v>
      </c>
      <c r="C204">
        <f t="shared" si="19"/>
        <v>0.0077012172974874</v>
      </c>
      <c r="D204">
        <f t="shared" si="20"/>
        <v>51.377599999999994</v>
      </c>
    </row>
    <row r="205" spans="1:4" ht="12.75">
      <c r="A205">
        <v>114405</v>
      </c>
      <c r="B205">
        <v>-0.6167</v>
      </c>
      <c r="C205">
        <f t="shared" si="19"/>
        <v>0.030151995289795928</v>
      </c>
      <c r="D205">
        <v>52.9424</v>
      </c>
    </row>
    <row r="206" spans="1:4" ht="12.75">
      <c r="A206">
        <v>114417</v>
      </c>
      <c r="B206">
        <v>0.2917</v>
      </c>
      <c r="C206">
        <f t="shared" si="19"/>
        <v>0.05278804044398432</v>
      </c>
      <c r="D206">
        <f t="shared" si="20"/>
        <v>54.5072</v>
      </c>
    </row>
    <row r="207" spans="1:4" ht="12.75">
      <c r="A207">
        <v>114430</v>
      </c>
      <c r="B207">
        <v>-0.25</v>
      </c>
      <c r="C207">
        <f t="shared" si="19"/>
        <v>0.10329850416933334</v>
      </c>
      <c r="D207">
        <f t="shared" si="20"/>
        <v>56.2024</v>
      </c>
    </row>
    <row r="208" spans="1:4" ht="12.75">
      <c r="A208">
        <v>114442</v>
      </c>
      <c r="B208">
        <v>-1.0417</v>
      </c>
      <c r="C208">
        <f t="shared" si="19"/>
        <v>0.11908067740346083</v>
      </c>
      <c r="D208">
        <f t="shared" si="20"/>
        <v>57.767199999999995</v>
      </c>
    </row>
    <row r="209" spans="1:4" ht="12.75">
      <c r="A209">
        <v>114454</v>
      </c>
      <c r="B209">
        <v>1.8333</v>
      </c>
      <c r="C209">
        <f t="shared" si="19"/>
        <v>0.13209896553636633</v>
      </c>
      <c r="D209">
        <f t="shared" si="20"/>
        <v>59.331999999999994</v>
      </c>
    </row>
    <row r="210" spans="1:4" ht="12.75">
      <c r="A210">
        <v>114506</v>
      </c>
      <c r="B210">
        <v>1.15</v>
      </c>
      <c r="C210">
        <f t="shared" si="19"/>
        <v>0.06938694955203174</v>
      </c>
      <c r="D210">
        <v>60.8968</v>
      </c>
    </row>
    <row r="211" spans="1:4" ht="12.75">
      <c r="A211">
        <v>114518</v>
      </c>
      <c r="B211">
        <v>-0.6833</v>
      </c>
      <c r="C211">
        <f t="shared" si="19"/>
        <v>0.09756222001598057</v>
      </c>
      <c r="D211">
        <f t="shared" si="20"/>
        <v>62.4616</v>
      </c>
    </row>
    <row r="212" spans="1:4" ht="12.75">
      <c r="A212">
        <v>114531</v>
      </c>
      <c r="B212">
        <v>0.1667</v>
      </c>
      <c r="C212">
        <f t="shared" si="19"/>
        <v>0.06979619278507324</v>
      </c>
      <c r="D212">
        <f t="shared" si="20"/>
        <v>64.1568</v>
      </c>
    </row>
    <row r="213" spans="1:4" ht="12.75">
      <c r="A213">
        <v>114543</v>
      </c>
      <c r="B213">
        <v>-0.3667</v>
      </c>
      <c r="C213">
        <f t="shared" si="19"/>
        <v>0.09334079538285991</v>
      </c>
      <c r="D213">
        <f t="shared" si="20"/>
        <v>65.72160000000001</v>
      </c>
    </row>
    <row r="214" spans="1:4" ht="12.75">
      <c r="A214">
        <v>114555</v>
      </c>
      <c r="B214">
        <v>0.2833</v>
      </c>
      <c r="C214">
        <f t="shared" si="19"/>
        <v>0.1322247698251111</v>
      </c>
      <c r="D214">
        <f t="shared" si="20"/>
        <v>67.28640000000001</v>
      </c>
    </row>
    <row r="215" spans="1:4" ht="12.75">
      <c r="A215">
        <v>114608</v>
      </c>
      <c r="B215">
        <v>0.6083</v>
      </c>
      <c r="C215">
        <f t="shared" si="19"/>
        <v>0.17600837774082403</v>
      </c>
      <c r="D215">
        <v>68.9816</v>
      </c>
    </row>
    <row r="216" spans="1:4" ht="12.75">
      <c r="A216">
        <v>114620</v>
      </c>
      <c r="B216">
        <v>0.75</v>
      </c>
      <c r="C216">
        <f t="shared" si="19"/>
        <v>0.20363327338268644</v>
      </c>
      <c r="D216">
        <f t="shared" si="20"/>
        <v>70.5464</v>
      </c>
    </row>
    <row r="217" spans="1:4" ht="12.75">
      <c r="A217">
        <v>114632</v>
      </c>
      <c r="B217">
        <v>0.0917</v>
      </c>
      <c r="C217">
        <f t="shared" si="19"/>
        <v>0.2008830974294836</v>
      </c>
      <c r="D217">
        <f t="shared" si="20"/>
        <v>72.11120000000001</v>
      </c>
    </row>
    <row r="218" spans="1:4" ht="12.75">
      <c r="A218">
        <v>114644</v>
      </c>
      <c r="B218">
        <v>0.6333</v>
      </c>
      <c r="C218">
        <f t="shared" si="19"/>
        <v>0.17033076895508717</v>
      </c>
      <c r="D218">
        <f t="shared" si="20"/>
        <v>73.67600000000002</v>
      </c>
    </row>
    <row r="219" spans="1:4" ht="12.75">
      <c r="A219">
        <v>114657</v>
      </c>
      <c r="B219">
        <v>1.1083</v>
      </c>
      <c r="C219">
        <f t="shared" si="19"/>
        <v>0.1643094304412251</v>
      </c>
      <c r="D219">
        <f t="shared" si="20"/>
        <v>75.37120000000002</v>
      </c>
    </row>
    <row r="220" spans="1:4" ht="12.75">
      <c r="A220">
        <v>114709</v>
      </c>
      <c r="B220">
        <v>0.35</v>
      </c>
      <c r="C220">
        <f t="shared" si="19"/>
        <v>0.1174307762618192</v>
      </c>
      <c r="D220">
        <v>76.936</v>
      </c>
    </row>
    <row r="221" spans="1:4" ht="12.75">
      <c r="A221">
        <v>114722</v>
      </c>
      <c r="B221">
        <v>0.3833</v>
      </c>
      <c r="C221">
        <f t="shared" si="19"/>
        <v>0.11182006990170637</v>
      </c>
      <c r="D221">
        <f t="shared" si="20"/>
        <v>78.6312</v>
      </c>
    </row>
    <row r="222" spans="1:4" ht="12.75">
      <c r="A222">
        <v>114734</v>
      </c>
      <c r="B222">
        <v>0.6167</v>
      </c>
      <c r="C222">
        <f t="shared" si="19"/>
        <v>0.0321689406129909</v>
      </c>
      <c r="D222">
        <f t="shared" si="20"/>
        <v>80.19600000000001</v>
      </c>
    </row>
    <row r="223" spans="1:4" ht="12.75">
      <c r="A223">
        <v>114746</v>
      </c>
      <c r="B223">
        <v>0.5333</v>
      </c>
      <c r="C223">
        <f t="shared" si="19"/>
        <v>0.024811565365086507</v>
      </c>
      <c r="D223">
        <f t="shared" si="20"/>
        <v>81.76080000000002</v>
      </c>
    </row>
    <row r="224" spans="1:4" ht="12.75">
      <c r="A224">
        <v>114758</v>
      </c>
      <c r="B224">
        <v>0.5667</v>
      </c>
      <c r="C224">
        <f t="shared" si="19"/>
        <v>0.060015610595886885</v>
      </c>
      <c r="D224">
        <f t="shared" si="20"/>
        <v>83.32560000000002</v>
      </c>
    </row>
    <row r="225" spans="1:4" ht="12.75">
      <c r="A225">
        <v>114811</v>
      </c>
      <c r="B225">
        <v>-0.0583</v>
      </c>
      <c r="C225">
        <f t="shared" si="19"/>
        <v>0.05484605588387873</v>
      </c>
      <c r="D225">
        <v>85.0208</v>
      </c>
    </row>
    <row r="226" spans="1:4" ht="12.75">
      <c r="A226">
        <v>114823</v>
      </c>
      <c r="B226">
        <v>-0.5583</v>
      </c>
      <c r="C226">
        <f t="shared" si="19"/>
        <v>0.025919115499571002</v>
      </c>
      <c r="D226">
        <f t="shared" si="20"/>
        <v>86.5856</v>
      </c>
    </row>
    <row r="227" spans="1:4" ht="12.75">
      <c r="A227">
        <v>114835</v>
      </c>
      <c r="B227">
        <v>-0.3083</v>
      </c>
      <c r="C227">
        <f t="shared" si="19"/>
        <v>0.039503836090986615</v>
      </c>
      <c r="D227">
        <f t="shared" si="20"/>
        <v>88.1504</v>
      </c>
    </row>
    <row r="228" spans="1:4" ht="12.75">
      <c r="A228">
        <v>114847</v>
      </c>
      <c r="B228">
        <v>0.1667</v>
      </c>
      <c r="C228">
        <f t="shared" si="19"/>
        <v>0.050228483457437655</v>
      </c>
      <c r="D228">
        <f t="shared" si="20"/>
        <v>89.71520000000001</v>
      </c>
    </row>
    <row r="229" spans="1:4" ht="12.75">
      <c r="A229">
        <v>114860</v>
      </c>
      <c r="B229">
        <v>-0.3167</v>
      </c>
      <c r="C229">
        <f t="shared" si="19"/>
        <v>0.08328609394530075</v>
      </c>
      <c r="D229">
        <f t="shared" si="20"/>
        <v>91.41040000000001</v>
      </c>
    </row>
    <row r="230" spans="1:4" ht="12.75">
      <c r="A230">
        <v>114912</v>
      </c>
      <c r="B230">
        <v>-0.5167</v>
      </c>
      <c r="C230">
        <f t="shared" si="19"/>
        <v>0.0998759534939813</v>
      </c>
      <c r="D230">
        <v>92.9752</v>
      </c>
    </row>
    <row r="231" spans="1:4" ht="12.75">
      <c r="A231">
        <v>114924</v>
      </c>
      <c r="B231">
        <v>1.6167</v>
      </c>
      <c r="C231">
        <f t="shared" si="19"/>
        <v>0.16047782835184674</v>
      </c>
      <c r="D231">
        <f t="shared" si="20"/>
        <v>94.54</v>
      </c>
    </row>
    <row r="232" spans="1:4" ht="12.75">
      <c r="A232">
        <v>114936</v>
      </c>
      <c r="B232">
        <v>0.1667</v>
      </c>
      <c r="C232">
        <f t="shared" si="19"/>
        <v>0.16661578316286663</v>
      </c>
      <c r="D232">
        <f t="shared" si="20"/>
        <v>96.10480000000001</v>
      </c>
    </row>
    <row r="233" spans="1:4" ht="12.75">
      <c r="A233">
        <v>114949</v>
      </c>
      <c r="B233">
        <v>0.2833</v>
      </c>
      <c r="C233">
        <f t="shared" si="19"/>
        <v>0.1253628305119605</v>
      </c>
      <c r="D233">
        <f t="shared" si="20"/>
        <v>97.80000000000001</v>
      </c>
    </row>
    <row r="234" spans="1:4" ht="12.75">
      <c r="A234">
        <v>115001</v>
      </c>
      <c r="B234">
        <v>-0.0083</v>
      </c>
      <c r="C234">
        <f t="shared" si="19"/>
        <v>0.002937260612482429</v>
      </c>
      <c r="D234">
        <v>99.3648</v>
      </c>
    </row>
    <row r="235" spans="1:4" ht="12.75">
      <c r="A235">
        <v>115013</v>
      </c>
      <c r="B235">
        <v>0.0167</v>
      </c>
      <c r="C235">
        <f t="shared" si="19"/>
        <v>0.00017138002871832405</v>
      </c>
      <c r="D235">
        <f t="shared" si="20"/>
        <v>100.92960000000001</v>
      </c>
    </row>
    <row r="236" spans="1:4" ht="12.75">
      <c r="A236">
        <v>115025</v>
      </c>
      <c r="B236">
        <v>0.225</v>
      </c>
      <c r="C236">
        <f t="shared" si="19"/>
        <v>0.0006328722127057403</v>
      </c>
      <c r="D236">
        <f t="shared" si="20"/>
        <v>102.49440000000001</v>
      </c>
    </row>
    <row r="237" spans="1:4" ht="12.75">
      <c r="A237">
        <v>115037</v>
      </c>
      <c r="B237">
        <v>0.4417</v>
      </c>
      <c r="C237">
        <f t="shared" si="19"/>
        <v>0.00043187736474226883</v>
      </c>
      <c r="D237">
        <f t="shared" si="20"/>
        <v>104.05920000000002</v>
      </c>
    </row>
    <row r="238" spans="1:4" ht="12.75">
      <c r="A238">
        <v>115050</v>
      </c>
      <c r="B238">
        <v>0.8333</v>
      </c>
      <c r="C238">
        <f t="shared" si="19"/>
        <v>7.678619009264795E-05</v>
      </c>
      <c r="D238">
        <f t="shared" si="20"/>
        <v>105.75440000000002</v>
      </c>
    </row>
    <row r="239" spans="1:4" ht="12.75">
      <c r="A239">
        <v>115103</v>
      </c>
      <c r="B239">
        <v>0.2083</v>
      </c>
      <c r="C239">
        <f t="shared" si="19"/>
        <v>7.443311505817318E-05</v>
      </c>
      <c r="D239">
        <v>107.4496</v>
      </c>
    </row>
    <row r="240" spans="1:4" ht="12.75">
      <c r="A240">
        <v>115115</v>
      </c>
      <c r="B240">
        <v>0.3</v>
      </c>
      <c r="C240">
        <f t="shared" si="19"/>
        <v>7.684999191750859E-05</v>
      </c>
      <c r="D240">
        <f t="shared" si="20"/>
        <v>109.01440000000001</v>
      </c>
    </row>
    <row r="241" spans="1:4" ht="12.75">
      <c r="A241">
        <v>115127</v>
      </c>
      <c r="B241">
        <v>0.2333</v>
      </c>
      <c r="C241">
        <f aca="true" t="shared" si="21" ref="C241:C259">J154/CB154</f>
        <v>0.0006075830366008406</v>
      </c>
      <c r="D241">
        <f t="shared" si="20"/>
        <v>110.57920000000001</v>
      </c>
    </row>
    <row r="242" spans="1:4" ht="12.75">
      <c r="A242">
        <v>115139</v>
      </c>
      <c r="B242">
        <v>0.2083</v>
      </c>
      <c r="C242">
        <f t="shared" si="21"/>
        <v>0.00024112245614614546</v>
      </c>
      <c r="D242">
        <f aca="true" t="shared" si="22" ref="D242:D259">(A242-A241)*130.4/1000+D241</f>
        <v>112.14400000000002</v>
      </c>
    </row>
    <row r="243" spans="1:4" ht="12.75">
      <c r="A243">
        <v>115152</v>
      </c>
      <c r="B243">
        <v>0.3167</v>
      </c>
      <c r="C243">
        <f t="shared" si="21"/>
        <v>7.224670193528591E-05</v>
      </c>
      <c r="D243">
        <f t="shared" si="22"/>
        <v>113.83920000000002</v>
      </c>
    </row>
    <row r="244" spans="1:4" ht="12.75">
      <c r="A244">
        <v>115204</v>
      </c>
      <c r="B244">
        <v>0.25</v>
      </c>
      <c r="C244">
        <f t="shared" si="21"/>
        <v>0.00016600954576260102</v>
      </c>
      <c r="D244">
        <v>115.404</v>
      </c>
    </row>
    <row r="245" spans="1:4" ht="12.75">
      <c r="A245">
        <v>115220</v>
      </c>
      <c r="B245">
        <v>0.425</v>
      </c>
      <c r="C245">
        <f t="shared" si="21"/>
        <v>0.0005627786695207388</v>
      </c>
      <c r="D245">
        <f t="shared" si="22"/>
        <v>117.4904</v>
      </c>
    </row>
    <row r="246" spans="1:4" ht="12.75">
      <c r="A246">
        <v>115226</v>
      </c>
      <c r="B246">
        <v>0.4083</v>
      </c>
      <c r="C246">
        <f t="shared" si="21"/>
        <v>0.001335298496270425</v>
      </c>
      <c r="D246">
        <f t="shared" si="22"/>
        <v>118.27279999999999</v>
      </c>
    </row>
    <row r="247" spans="1:4" ht="12.75">
      <c r="A247">
        <v>115238</v>
      </c>
      <c r="B247">
        <v>0.1667</v>
      </c>
      <c r="C247">
        <f t="shared" si="21"/>
        <v>0.0003286458300837129</v>
      </c>
      <c r="D247">
        <f t="shared" si="22"/>
        <v>119.8376</v>
      </c>
    </row>
    <row r="248" spans="1:4" ht="12.75">
      <c r="A248">
        <v>115250</v>
      </c>
      <c r="B248">
        <v>0.35</v>
      </c>
      <c r="C248">
        <f t="shared" si="21"/>
        <v>0.0004799107376323268</v>
      </c>
      <c r="D248">
        <f t="shared" si="22"/>
        <v>121.4024</v>
      </c>
    </row>
    <row r="249" spans="1:4" ht="12.75">
      <c r="A249">
        <v>115303</v>
      </c>
      <c r="B249">
        <v>0.5083</v>
      </c>
      <c r="C249">
        <f t="shared" si="21"/>
        <v>0.0006318473128000369</v>
      </c>
      <c r="D249">
        <v>123.0976</v>
      </c>
    </row>
    <row r="250" spans="1:4" ht="12.75">
      <c r="A250">
        <v>115315</v>
      </c>
      <c r="B250">
        <v>0.2083</v>
      </c>
      <c r="C250">
        <f t="shared" si="21"/>
        <v>0.006156402486875851</v>
      </c>
      <c r="D250">
        <f t="shared" si="22"/>
        <v>124.6624</v>
      </c>
    </row>
    <row r="251" spans="1:4" ht="12.75">
      <c r="A251">
        <v>115328</v>
      </c>
      <c r="B251">
        <v>0.4167</v>
      </c>
      <c r="C251">
        <f t="shared" si="21"/>
        <v>0.010212013653430926</v>
      </c>
      <c r="D251">
        <f t="shared" si="22"/>
        <v>126.3576</v>
      </c>
    </row>
    <row r="252" spans="1:4" ht="12.75">
      <c r="A252">
        <v>115340</v>
      </c>
      <c r="B252">
        <v>0.0833</v>
      </c>
      <c r="C252">
        <f t="shared" si="21"/>
        <v>0.008585070997019214</v>
      </c>
      <c r="D252">
        <f t="shared" si="22"/>
        <v>127.92240000000001</v>
      </c>
    </row>
    <row r="253" spans="1:4" ht="12.75">
      <c r="A253">
        <v>115355</v>
      </c>
      <c r="B253">
        <v>0.075</v>
      </c>
      <c r="C253">
        <f t="shared" si="21"/>
        <v>0.00019902706808983266</v>
      </c>
      <c r="D253">
        <f t="shared" si="22"/>
        <v>129.8784</v>
      </c>
    </row>
    <row r="254" spans="1:4" ht="12.75">
      <c r="A254">
        <v>115407</v>
      </c>
      <c r="B254">
        <v>0.0833</v>
      </c>
      <c r="C254">
        <f t="shared" si="21"/>
        <v>1.8063802319496064E-05</v>
      </c>
      <c r="D254">
        <v>131.4432</v>
      </c>
    </row>
    <row r="255" spans="1:4" ht="12.75">
      <c r="A255">
        <v>115419</v>
      </c>
      <c r="B255">
        <v>0.175</v>
      </c>
      <c r="C255">
        <f t="shared" si="21"/>
        <v>0.0030142414161842515</v>
      </c>
      <c r="D255">
        <f t="shared" si="22"/>
        <v>133.00799999999998</v>
      </c>
    </row>
    <row r="256" spans="1:4" ht="12.75">
      <c r="A256">
        <v>115431</v>
      </c>
      <c r="B256">
        <v>0.0417</v>
      </c>
      <c r="C256">
        <f t="shared" si="21"/>
        <v>0.000887874134905213</v>
      </c>
      <c r="D256">
        <f t="shared" si="22"/>
        <v>134.57279999999997</v>
      </c>
    </row>
    <row r="257" spans="1:4" ht="12.75">
      <c r="A257">
        <v>115444</v>
      </c>
      <c r="B257">
        <v>0</v>
      </c>
      <c r="C257">
        <f t="shared" si="21"/>
        <v>0.0003371260726507977</v>
      </c>
      <c r="D257">
        <f t="shared" si="22"/>
        <v>136.26799999999997</v>
      </c>
    </row>
    <row r="258" spans="1:4" ht="12.75">
      <c r="A258">
        <v>115457</v>
      </c>
      <c r="B258">
        <v>-0.1417</v>
      </c>
      <c r="C258">
        <f t="shared" si="21"/>
        <v>7.108335430740302E-05</v>
      </c>
      <c r="D258">
        <f t="shared" si="22"/>
        <v>137.96319999999997</v>
      </c>
    </row>
    <row r="259" spans="1:4" ht="12.75">
      <c r="A259">
        <v>115509</v>
      </c>
      <c r="B259">
        <v>-0.1833</v>
      </c>
      <c r="C259">
        <f t="shared" si="21"/>
        <v>0.0002438957893036874</v>
      </c>
      <c r="D259">
        <v>139.528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Rogers</dc:creator>
  <cp:keywords/>
  <dc:description/>
  <cp:lastModifiedBy>Rob Rogers</cp:lastModifiedBy>
  <dcterms:created xsi:type="dcterms:W3CDTF">2002-02-11T16:01:44Z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